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<sst xmlns="http://schemas.openxmlformats.org/spreadsheetml/2006/main" count="317" uniqueCount="255">
  <si>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</si>
  <si>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</si>
  <si>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</si>
  <si>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</si>
  <si>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</si>
  <si>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</si>
  <si>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</si>
  <si>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</si>
  <si>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</si>
  <si>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</si>
  <si>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</si>
  <si>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</si>
  <si>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</si>
  <si>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</si>
  <si>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</si>
  <si>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</si>
  <si>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</si>
  <si>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</si>
  <si>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</si>
  <si>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</si>
  <si>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</si>
  <si>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</si>
  <si>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</si>
  <si>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</si>
  <si>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</si>
  <si>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</si>
  <si>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</si>
  <si>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</si>
  <si>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</si>
  <si>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</si>
  <si>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</si>
  <si>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</si>
  <si>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</si>
  <si>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</si>
  <si>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</si>
  <si>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</si>
  <si>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</si>
  <si>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</si>
  <si>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</si>
  <si>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</si>
  <si>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</si>
  <si>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</si>
  <si>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</si>
  <si>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</si>
  <si>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</si>
  <si>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</si>
  <si>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</si>
  <si>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</si>
  <si>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</si>
  <si>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</si>
  <si>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</si>
  <si>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</si>
  <si>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</si>
  <si>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</si>
  <si>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</si>
  <si>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</si>
  <si>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</si>
  <si>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</si>
  <si>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</si>
  <si>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</si>
  <si>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</si>
  <si>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</si>
  <si>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</si>
  <si>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</si>
  <si>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</si>
  <si>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</si>
  <si>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</si>
  <si>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</si>
  <si>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</si>
  <si>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</si>
  <si>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</si>
  <si>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</si>
  <si>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</si>
  <si>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</si>
  <si>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</si>
  <si>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</si>
  <si>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</si>
  <si>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</si>
  <si>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</si>
  <si>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</si>
  <si>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</si>
  <si>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</si>
  <si>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</si>
  <si>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</si>
  <si>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</si>
  <si>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</si>
  <si>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</si>
  <si>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</si>
  <si>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</si>
  <si>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</si>
  <si>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</si>
  <si>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</si>
  <si>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</si>
  <si>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</si>
  <si>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</si>
  <si>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</si>
  <si>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</si>
  <si>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</si>
  <si>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</si>
  <si>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</si>
  <si>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</si>
  <si>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</si>
  <si>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</si>
  <si>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</si>
  <si>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</si>
  <si>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</si>
  <si>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</si>
  <si>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</si>
  <si>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</si>
  <si>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</si>
  <si>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</si>
  <si>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</si>
  <si>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</si>
  <si>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</si>
  <si>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</si>
  <si>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</si>
  <si>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</si>
  <si>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</si>
  <si>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</si>
  <si>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</si>
  <si>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</si>
  <si>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</si>
  <si>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</si>
  <si>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</si>
  <si>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</si>
  <si>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</si>
  <si>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</si>
  <si>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</si>
  <si>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</si>
  <si>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</si>
  <si>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</si>
  <si>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</si>
  <si>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</si>
  <si>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</si>
  <si>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</si>
  <si>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</si>
  <si>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</si>
  <si>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</si>
  <si>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</si>
  <si>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</si>
  <si>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</si>
  <si>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</si>
  <si>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</si>
  <si>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</si>
  <si>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</si>
  <si>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</si>
  <si>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</si>
  <si>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</si>
  <si>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</si>
  <si>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</si>
  <si>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</si>
  <si>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</si>
  <si>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</si>
  <si>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</si>
  <si>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</si>
  <si>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</si>
  <si>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</si>
  <si>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</si>
  <si>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</si>
  <si>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</si>
  <si>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</si>
  <si>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</si>
  <si>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</si>
  <si>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</si>
  <si>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</si>
  <si>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</si>
  <si>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</si>
  <si>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</si>
  <si>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</si>
  <si>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</si>
  <si>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</si>
  <si>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</si>
  <si>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</si>
  <si>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</si>
  <si>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</si>
  <si>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</si>
  <si>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</si>
  <si>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</si>
  <si>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</si>
  <si>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</si>
  <si>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</si>
  <si>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</si>
  <si>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</si>
  <si>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</si>
  <si>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</si>
  <si>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</si>
  <si>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</si>
  <si>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</si>
  <si>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</si>
  <si>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</si>
  <si>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</si>
  <si>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</si>
  <si>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</si>
  <si>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</si>
  <si>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</si>
  <si>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</si>
  <si>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</si>
  <si>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</si>
  <si>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</si>
  <si>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</si>
  <si>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</si>
  <si>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</si>
  <si>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</si>
  <si>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</si>
  <si>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</si>
  <si>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</si>
  <si>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</si>
  <si>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</si>
  <si>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</si>
  <si>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</si>
  <si>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</si>
  <si>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</si>
  <si>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</si>
  <si>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</si>
  <si>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</si>
  <si>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</si>
  <si>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</si>
  <si>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</si>
  <si>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</si>
  <si>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</si>
  <si>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</si>
  <si>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</si>
  <si>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</si>
  <si>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</si>
  <si>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</si>
  <si>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</si>
  <si>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</si>
  <si>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</si>
  <si>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</si>
  <si>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</si>
  <si>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</si>
  <si>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</si>
  <si>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</si>
  <si>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</si>
  <si>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</si>
  <si>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</si>
  <si>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</si>
  <si>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</si>
  <si>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</si>
  <si>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</si>
  <si>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</si>
  <si>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</si>
  <si>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</si>
  <si>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</si>
  <si>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</si>
  <si>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О.Г. Галушка</t>
  </si>
  <si>
    <t>С.Ф. Загорська</t>
  </si>
  <si>
    <t>(03344) 2-29-90</t>
  </si>
  <si>
    <t>inbox@nv.vl.court.gov.ua</t>
  </si>
  <si>
    <t>2 липня 2015 року</t>
  </si>
  <si>
    <t>перше півріччя 2015 року</t>
  </si>
  <si>
    <t>Нововолинський міський суд Волинської області</t>
  </si>
  <si>
    <t>45400. Волинська область</t>
  </si>
  <si>
    <t>м. Нововолинськ</t>
  </si>
  <si>
    <t>вул. Гагаріна. буд. 14</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</si>
</sst>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33</v>
      </c>
      <c r="F10" s="113">
        <v>32</v>
      </c>
      <c r="G10" s="113">
        <v>31</v>
      </c>
      <c r="H10" s="113">
        <v>1</v>
      </c>
      <c r="I10" s="113">
        <v>1</v>
      </c>
      <c r="J10" s="113">
        <v>1</v>
      </c>
      <c r="K10" s="113">
        <v>28</v>
      </c>
      <c r="L10" s="113"/>
      <c r="M10" s="117">
        <v>2</v>
      </c>
      <c r="N10" s="98">
        <v>1</v>
      </c>
      <c r="O10" s="120">
        <f>E10-F10</f>
        <v>1</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3</v>
      </c>
      <c r="F15" s="113">
        <v>3</v>
      </c>
      <c r="G15" s="113">
        <v>3</v>
      </c>
      <c r="H15" s="113"/>
      <c r="I15" s="113"/>
      <c r="J15" s="113">
        <v>1</v>
      </c>
      <c r="K15" s="113">
        <v>2</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3</v>
      </c>
      <c r="F21" s="113">
        <v>3</v>
      </c>
      <c r="G21" s="113">
        <v>3</v>
      </c>
      <c r="H21" s="113"/>
      <c r="I21" s="113"/>
      <c r="J21" s="113">
        <v>1</v>
      </c>
      <c r="K21" s="113">
        <v>2</v>
      </c>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36</v>
      </c>
      <c r="F23" s="113">
        <f>F10+F12+F15+F22</f>
        <v>35</v>
      </c>
      <c r="G23" s="113">
        <f>G10+G12+G15+G22</f>
        <v>34</v>
      </c>
      <c r="H23" s="113">
        <f>H10+H15</f>
        <v>1</v>
      </c>
      <c r="I23" s="113">
        <f>I10+I15</f>
        <v>1</v>
      </c>
      <c r="J23" s="113">
        <f>J10+J12+J15</f>
        <v>2</v>
      </c>
      <c r="K23" s="113">
        <f>K10+K12+K15</f>
        <v>30</v>
      </c>
      <c r="L23" s="113">
        <f>L10+L12+L15+L22</f>
        <v>0</v>
      </c>
      <c r="M23" s="119">
        <f>M10+M12+M15+M22</f>
        <v>2</v>
      </c>
      <c r="N23" s="119">
        <f>N10</f>
        <v>1</v>
      </c>
      <c r="O23" s="120">
        <f t="shared" si="0"/>
        <v>1</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37</v>
      </c>
      <c r="G31" s="121">
        <v>29</v>
      </c>
      <c r="H31" s="121">
        <v>28</v>
      </c>
      <c r="I31" s="121">
        <v>27</v>
      </c>
      <c r="J31" s="121">
        <v>25</v>
      </c>
      <c r="K31" s="121"/>
      <c r="L31" s="121">
        <v>1</v>
      </c>
      <c r="M31" s="121"/>
      <c r="N31" s="121">
        <v>9</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&amp;L698BD346&amp;CФорма № 2-А, Підрозділ: Нововолинський міський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10</v>
      </c>
      <c r="E12" s="98">
        <v>10</v>
      </c>
      <c r="F12" s="98">
        <v>9</v>
      </c>
      <c r="G12" s="98">
        <v>9</v>
      </c>
      <c r="H12" s="98"/>
      <c r="I12" s="98"/>
      <c r="J12" s="98">
        <v>1</v>
      </c>
      <c r="K12" s="116">
        <v>2</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9</v>
      </c>
      <c r="E24" s="98">
        <v>9</v>
      </c>
      <c r="F24" s="98">
        <v>8</v>
      </c>
      <c r="G24" s="98">
        <v>8</v>
      </c>
      <c r="H24" s="98"/>
      <c r="I24" s="98"/>
      <c r="J24" s="98">
        <v>1</v>
      </c>
      <c r="K24" s="116">
        <v>2</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v>
      </c>
      <c r="D25" s="98">
        <v>9</v>
      </c>
      <c r="E25" s="98">
        <v>9</v>
      </c>
      <c r="F25" s="98">
        <v>8</v>
      </c>
      <c r="G25" s="98">
        <v>8</v>
      </c>
      <c r="H25" s="98"/>
      <c r="I25" s="98"/>
      <c r="J25" s="98">
        <v>1</v>
      </c>
      <c r="K25" s="116">
        <v>2</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4</v>
      </c>
      <c r="E30" s="98">
        <v>3</v>
      </c>
      <c r="F30" s="98">
        <v>3</v>
      </c>
      <c r="G30" s="98">
        <v>2</v>
      </c>
      <c r="H30" s="98"/>
      <c r="I30" s="98"/>
      <c r="J30" s="98"/>
      <c r="K30" s="116">
        <v>2</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1</v>
      </c>
      <c r="E31" s="98">
        <v>1</v>
      </c>
      <c r="F31" s="98">
        <v>1</v>
      </c>
      <c r="G31" s="98">
        <v>1</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1</v>
      </c>
      <c r="E33" s="98">
        <v>1</v>
      </c>
      <c r="F33" s="98">
        <v>1</v>
      </c>
      <c r="G33" s="98">
        <v>1</v>
      </c>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3</v>
      </c>
      <c r="E34" s="98">
        <v>1</v>
      </c>
      <c r="F34" s="98">
        <v>1</v>
      </c>
      <c r="G34" s="98">
        <v>1</v>
      </c>
      <c r="H34" s="98"/>
      <c r="I34" s="98"/>
      <c r="J34" s="98"/>
      <c r="K34" s="116">
        <v>2</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1</v>
      </c>
      <c r="D39" s="98"/>
      <c r="E39" s="98">
        <v>1</v>
      </c>
      <c r="F39" s="98">
        <v>1</v>
      </c>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5</v>
      </c>
      <c r="D88" s="98">
        <v>15</v>
      </c>
      <c r="E88" s="98">
        <v>15</v>
      </c>
      <c r="F88" s="98">
        <v>15</v>
      </c>
      <c r="G88" s="98">
        <v>14</v>
      </c>
      <c r="H88" s="98"/>
      <c r="I88" s="98"/>
      <c r="J88" s="98"/>
      <c r="K88" s="116">
        <v>5</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3</v>
      </c>
      <c r="D90" s="98">
        <v>13</v>
      </c>
      <c r="E90" s="98">
        <v>11</v>
      </c>
      <c r="F90" s="98">
        <v>11</v>
      </c>
      <c r="G90" s="98">
        <v>10</v>
      </c>
      <c r="H90" s="98"/>
      <c r="I90" s="98"/>
      <c r="J90" s="98"/>
      <c r="K90" s="116">
        <v>5</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v>
      </c>
      <c r="E94" s="98">
        <v>1</v>
      </c>
      <c r="F94" s="98">
        <v>1</v>
      </c>
      <c r="G94" s="98">
        <v>1</v>
      </c>
      <c r="H94" s="98"/>
      <c r="I94" s="98"/>
      <c r="J94" s="98"/>
      <c r="K94" s="116"/>
      <c r="L94" s="98"/>
      <c r="M94" s="98"/>
      <c r="N94" s="112"/>
      <c r="O94" s="98"/>
      <c r="P94" s="60"/>
    </row>
    <row r="95" spans="1:16" s="4" customFormat="1" ht="25.5" customHeight="1">
      <c r="A95" s="44">
        <v>88</v>
      </c>
      <c r="B95" s="129" t="s">
        <v>68</v>
      </c>
      <c r="C95" s="112">
        <v>1</v>
      </c>
      <c r="D95" s="98">
        <v>2</v>
      </c>
      <c r="E95" s="98">
        <v>3</v>
      </c>
      <c r="F95" s="98">
        <v>3</v>
      </c>
      <c r="G95" s="98">
        <v>3</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c r="N97" s="112"/>
      <c r="O97" s="98"/>
      <c r="P97" s="61"/>
    </row>
    <row r="98" spans="1:16" s="4" customFormat="1" ht="18.75" customHeight="1">
      <c r="A98" s="46">
        <v>91</v>
      </c>
      <c r="B98" s="130" t="s">
        <v>71</v>
      </c>
      <c r="C98" s="112">
        <v>1</v>
      </c>
      <c r="D98" s="98"/>
      <c r="E98" s="98">
        <v>1</v>
      </c>
      <c r="F98" s="98">
        <v>1</v>
      </c>
      <c r="G98" s="98">
        <v>1</v>
      </c>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v>1</v>
      </c>
      <c r="D100" s="98"/>
      <c r="E100" s="98">
        <v>1</v>
      </c>
      <c r="F100" s="98">
        <v>1</v>
      </c>
      <c r="G100" s="98">
        <v>1</v>
      </c>
      <c r="H100" s="98"/>
      <c r="I100" s="98"/>
      <c r="J100" s="98"/>
      <c r="K100" s="116"/>
      <c r="L100" s="98"/>
      <c r="M100" s="98"/>
      <c r="N100" s="112"/>
      <c r="O100" s="98"/>
      <c r="P100" s="61"/>
    </row>
    <row r="101" spans="1:16" s="4" customFormat="1" ht="18.75" customHeight="1">
      <c r="A101" s="44">
        <v>94</v>
      </c>
      <c r="B101" s="130" t="s">
        <v>198</v>
      </c>
      <c r="C101" s="112">
        <v>1</v>
      </c>
      <c r="D101" s="98"/>
      <c r="E101" s="98">
        <v>1</v>
      </c>
      <c r="F101" s="98">
        <v>1</v>
      </c>
      <c r="G101" s="98">
        <v>1</v>
      </c>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29</v>
      </c>
      <c r="E114" s="112">
        <f t="shared" si="0"/>
        <v>28</v>
      </c>
      <c r="F114" s="112">
        <f t="shared" si="0"/>
        <v>27</v>
      </c>
      <c r="G114" s="112">
        <f t="shared" si="0"/>
        <v>25</v>
      </c>
      <c r="H114" s="112">
        <f t="shared" si="0"/>
        <v>0</v>
      </c>
      <c r="I114" s="112">
        <f t="shared" si="0"/>
        <v>0</v>
      </c>
      <c r="J114" s="112">
        <f t="shared" si="0"/>
        <v>1</v>
      </c>
      <c r="K114" s="112">
        <f t="shared" si="0"/>
        <v>9</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&amp;L698BD346&amp;CФорма № 2-А, Підрозділ: Нововолинський міський суд Волинської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&amp;L698BD346&amp;CФорма № 2-А, Підрозділ: Нововолинський міський суд Волинської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1</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c r="L15" s="33"/>
      <c r="M15" s="23"/>
      <c r="N15" s="20"/>
      <c r="O15" s="20"/>
      <c r="P15" s="20"/>
    </row>
    <row r="16" spans="1:16" s="10" customFormat="1" ht="20.25" customHeight="1">
      <c r="A16" s="2">
        <v>12</v>
      </c>
      <c r="B16" s="300"/>
      <c r="C16" s="260" t="s">
        <v>130</v>
      </c>
      <c r="D16" s="261"/>
      <c r="E16" s="261"/>
      <c r="F16" s="261"/>
      <c r="G16" s="261"/>
      <c r="H16" s="261"/>
      <c r="I16" s="261"/>
      <c r="J16" s="262"/>
      <c r="K16" s="125">
        <v>6</v>
      </c>
      <c r="L16" s="33"/>
      <c r="M16" s="23"/>
      <c r="N16" s="20"/>
      <c r="O16" s="20"/>
      <c r="P16" s="20"/>
    </row>
    <row r="17" spans="1:16" s="10" customFormat="1" ht="22.5" customHeight="1">
      <c r="A17" s="2">
        <v>13</v>
      </c>
      <c r="B17" s="300"/>
      <c r="C17" s="301" t="s">
        <v>146</v>
      </c>
      <c r="D17" s="302"/>
      <c r="E17" s="302"/>
      <c r="F17" s="302"/>
      <c r="G17" s="302"/>
      <c r="H17" s="302"/>
      <c r="I17" s="302"/>
      <c r="J17" s="303"/>
      <c r="K17" s="125">
        <v>11</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247</v>
      </c>
      <c r="F37" s="259"/>
      <c r="G37" s="259"/>
      <c r="H37" s="154"/>
      <c r="I37" s="154"/>
      <c r="J37" s="161"/>
      <c r="K37" s="160"/>
      <c r="L37" s="163"/>
      <c r="M37" s="163"/>
      <c r="N37" s="163"/>
      <c r="O37" s="84"/>
    </row>
    <row r="38" spans="1:15" ht="15.75" customHeight="1">
      <c r="A38" s="83"/>
      <c r="B38" s="154" t="s">
        <v>244</v>
      </c>
      <c r="C38" s="154"/>
      <c r="D38" s="154"/>
      <c r="E38" s="259" t="s">
        <v>248</v>
      </c>
      <c r="F38" s="259"/>
      <c r="G38" s="259"/>
      <c r="H38" s="154"/>
      <c r="I38" s="310" t="s">
        <v>249</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&amp;L698BD346&amp;CФорма № 2-А, Підрозділ: Нововолинський міський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251</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&amp;L698BD346&amp;C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2014-10-21T12:44:57Z</cp:lastPrinted>
  <dcterms:created xsi:type="dcterms:W3CDTF">1996-10-08T23:32:33Z</dcterms:created>
  <dcterms:modified xsi:type="dcterms:W3CDTF">2015-09-09T07:11:36Z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698BD346</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