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<sst xmlns="http://schemas.openxmlformats.org/spreadsheetml/2006/main" count="317" uniqueCount="255">
  <si>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</si>
  <si>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</si>
  <si>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</si>
  <si>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</si>
  <si>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</si>
  <si>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</si>
  <si>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</si>
  <si>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</si>
  <si>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</si>
  <si>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</si>
  <si>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</si>
  <si>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</si>
  <si>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</si>
  <si>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</si>
  <si>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</si>
  <si>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</si>
  <si>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</si>
  <si>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</si>
  <si>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</si>
  <si>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</si>
  <si>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</si>
  <si>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</si>
  <si>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</si>
  <si>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</si>
  <si>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</si>
  <si>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</si>
  <si>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</si>
  <si>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</si>
  <si>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</si>
  <si>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</si>
  <si>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</si>
  <si>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</si>
  <si>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</si>
  <si>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</si>
  <si>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</si>
  <si>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</si>
  <si>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</si>
  <si>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</si>
  <si>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</si>
  <si>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</si>
  <si>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</si>
  <si>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</si>
  <si>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</si>
  <si>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</si>
  <si>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</si>
  <si>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</si>
  <si>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</si>
  <si>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</si>
  <si>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</si>
  <si>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</si>
  <si>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</si>
  <si>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</si>
  <si>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</si>
  <si>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</si>
  <si>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</si>
  <si>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</si>
  <si>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</si>
  <si>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</si>
  <si>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</si>
  <si>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</si>
  <si>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</si>
  <si>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</si>
  <si>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</si>
  <si>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</si>
  <si>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</si>
  <si>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</si>
  <si>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</si>
  <si>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</si>
  <si>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</si>
  <si>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</si>
  <si>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</si>
  <si>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</si>
  <si>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</si>
  <si>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</si>
  <si>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</si>
  <si>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</si>
  <si>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</si>
  <si>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</si>
  <si>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</si>
  <si>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</si>
  <si>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</si>
  <si>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</si>
  <si>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</si>
  <si>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</si>
  <si>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</si>
  <si>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</si>
  <si>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</si>
  <si>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</si>
  <si>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</si>
  <si>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</si>
  <si>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</si>
  <si>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</si>
  <si>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</si>
  <si>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</si>
  <si>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</si>
  <si>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</si>
  <si>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</si>
  <si>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</si>
  <si>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</si>
  <si>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</si>
  <si>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</si>
  <si>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</si>
  <si>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</si>
  <si>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</si>
  <si>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</si>
  <si>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</si>
  <si>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</si>
  <si>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</si>
  <si>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</si>
  <si>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</si>
  <si>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</si>
  <si>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</si>
  <si>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</si>
  <si>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</si>
  <si>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</si>
  <si>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</si>
  <si>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</si>
  <si>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</si>
  <si>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</si>
  <si>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</si>
  <si>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</si>
  <si>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</si>
  <si>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</si>
  <si>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</si>
  <si>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</si>
  <si>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</si>
  <si>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</si>
  <si>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</si>
  <si>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</si>
  <si>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</si>
  <si>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</si>
  <si>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</si>
  <si>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</si>
  <si>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</si>
  <si>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</si>
  <si>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</si>
  <si>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</si>
  <si>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</si>
  <si>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</si>
  <si>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</si>
  <si>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</si>
  <si>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</si>
  <si>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</si>
  <si>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</si>
  <si>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</si>
  <si>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</si>
  <si>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</si>
  <si>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</si>
  <si>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</si>
  <si>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</si>
  <si>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</si>
  <si>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</si>
  <si>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</si>
  <si>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</si>
  <si>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</si>
  <si>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</si>
  <si>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</si>
  <si>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</si>
  <si>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</si>
  <si>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</si>
  <si>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</si>
  <si>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</si>
  <si>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</si>
  <si>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</si>
  <si>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</si>
  <si>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</si>
  <si>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</si>
  <si>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</si>
  <si>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</si>
  <si>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</si>
  <si>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</si>
  <si>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</si>
  <si>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</si>
  <si>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</si>
  <si>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</si>
  <si>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</si>
  <si>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</si>
  <si>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</si>
  <si>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</si>
  <si>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</si>
  <si>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</si>
  <si>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</si>
  <si>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</si>
  <si>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</si>
  <si>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</si>
  <si>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</si>
  <si>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</si>
  <si>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</si>
  <si>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</si>
  <si>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</si>
  <si>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</si>
  <si>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</si>
  <si>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</si>
  <si>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</si>
  <si>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</si>
  <si>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</si>
  <si>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</si>
  <si>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</si>
  <si>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</si>
  <si>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</si>
  <si>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</si>
  <si>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</si>
  <si>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</si>
  <si>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</si>
  <si>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</si>
  <si>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</si>
  <si>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</si>
  <si>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</si>
  <si>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</si>
  <si>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</si>
  <si>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</si>
  <si>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</si>
  <si>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</si>
  <si>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</si>
  <si>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</si>
  <si>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</si>
  <si>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</si>
  <si>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</si>
  <si>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</si>
  <si>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</si>
  <si>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</si>
  <si>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</si>
  <si>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</si>
  <si>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</si>
  <si>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</si>
  <si>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</si>
  <si>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</si>
  <si>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</si>
  <si>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</si>
  <si>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</si>
  <si>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</si>
  <si>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</si>
  <si>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</si>
  <si>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</si>
  <si>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</si>
  <si>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</si>
  <si>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</si>
  <si>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</si>
  <si>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</si>
  <si>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</si>
  <si>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</si>
  <si>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</si>
  <si>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</si>
  <si>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</si>
  <si>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О.Р. Ференс-Піжук</t>
  </si>
  <si>
    <t>Ю.Г. Селещук</t>
  </si>
  <si>
    <t>(03344) 2-29-90</t>
  </si>
  <si>
    <t>inbox@nv.vl.court.gov.ua</t>
  </si>
  <si>
    <t>13 січня 2017 року</t>
  </si>
  <si>
    <t>2016 рік</t>
  </si>
  <si>
    <t>Нововолинський міський суд Волинської області</t>
  </si>
  <si>
    <t xml:space="preserve">Місцезнаходження: </t>
  </si>
  <si>
    <t>45400. Волинська область.м. Нововолинськ</t>
  </si>
  <si>
    <t>вул. Гагаріна</t>
  </si>
  <si>
    <t>буд. 14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</si>
</sst>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292</v>
      </c>
      <c r="F10" s="157">
        <v>292</v>
      </c>
      <c r="G10" s="157">
        <v>288</v>
      </c>
      <c r="H10" s="157">
        <v>3</v>
      </c>
      <c r="I10" s="157">
        <v>3</v>
      </c>
      <c r="J10" s="157">
        <v>1</v>
      </c>
      <c r="K10" s="157">
        <v>274</v>
      </c>
      <c r="L10" s="157"/>
      <c r="M10" s="168">
        <v>4</v>
      </c>
      <c r="N10" s="163">
        <v>3</v>
      </c>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22</v>
      </c>
      <c r="F15" s="157">
        <v>22</v>
      </c>
      <c r="G15" s="157">
        <v>21</v>
      </c>
      <c r="H15" s="157">
        <v>2</v>
      </c>
      <c r="I15" s="157"/>
      <c r="J15" s="157">
        <v>1</v>
      </c>
      <c r="K15" s="157">
        <v>18</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22</v>
      </c>
      <c r="F21" s="157">
        <v>22</v>
      </c>
      <c r="G21" s="157">
        <v>21</v>
      </c>
      <c r="H21" s="157">
        <v>2</v>
      </c>
      <c r="I21" s="157"/>
      <c r="J21" s="157">
        <v>1</v>
      </c>
      <c r="K21" s="157">
        <v>18</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314</v>
      </c>
      <c r="F23" s="157">
        <f>F10+F12+F15+F22</f>
        <v>314</v>
      </c>
      <c r="G23" s="157">
        <f>G10+G12+G15+G22</f>
        <v>309</v>
      </c>
      <c r="H23" s="157">
        <f>H10+H15</f>
        <v>5</v>
      </c>
      <c r="I23" s="157">
        <f>I10+I15</f>
        <v>3</v>
      </c>
      <c r="J23" s="157">
        <f>J10+J12+J15</f>
        <v>2</v>
      </c>
      <c r="K23" s="157">
        <f>K10+K12+K15</f>
        <v>292</v>
      </c>
      <c r="L23" s="157">
        <f>L10+L12+L15+L22</f>
        <v>0</v>
      </c>
      <c r="M23" s="157">
        <f>M10+M12+M15+M22</f>
        <v>5</v>
      </c>
      <c r="N23" s="157">
        <f>N10</f>
        <v>3</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290</v>
      </c>
      <c r="G31" s="167">
        <v>275</v>
      </c>
      <c r="H31" s="167">
        <v>258</v>
      </c>
      <c r="I31" s="167">
        <v>249</v>
      </c>
      <c r="J31" s="167">
        <v>242</v>
      </c>
      <c r="K31" s="167">
        <v>1</v>
      </c>
      <c r="L31" s="167">
        <v>4</v>
      </c>
      <c r="M31" s="167"/>
      <c r="N31" s="167">
        <v>32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&amp;L9B385A31&amp;CФорма № 2-А, Підрозділ: Нововолинський міський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2</v>
      </c>
      <c r="E9" s="163">
        <v>2</v>
      </c>
      <c r="F9" s="163">
        <v>1</v>
      </c>
      <c r="G9" s="163"/>
      <c r="H9" s="163">
        <v>1</v>
      </c>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v>1</v>
      </c>
      <c r="F10" s="163">
        <v>1</v>
      </c>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c r="G11" s="163"/>
      <c r="H11" s="163">
        <v>1</v>
      </c>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6</v>
      </c>
      <c r="E12" s="163">
        <v>5</v>
      </c>
      <c r="F12" s="163">
        <v>5</v>
      </c>
      <c r="G12" s="163">
        <v>5</v>
      </c>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5</v>
      </c>
      <c r="F24" s="163">
        <v>5</v>
      </c>
      <c r="G24" s="163">
        <v>5</v>
      </c>
      <c r="H24" s="163"/>
      <c r="I24" s="163"/>
      <c r="J24" s="163"/>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5</v>
      </c>
      <c r="F25" s="163">
        <v>5</v>
      </c>
      <c r="G25" s="163">
        <v>5</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3</v>
      </c>
      <c r="D30" s="163">
        <v>6</v>
      </c>
      <c r="E30" s="163">
        <v>7</v>
      </c>
      <c r="F30" s="163">
        <v>4</v>
      </c>
      <c r="G30" s="163">
        <v>1</v>
      </c>
      <c r="H30" s="163"/>
      <c r="I30" s="163"/>
      <c r="J30" s="163">
        <v>3</v>
      </c>
      <c r="K30" s="162">
        <v>2</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v>3</v>
      </c>
      <c r="E34" s="163">
        <v>3</v>
      </c>
      <c r="F34" s="163">
        <v>2</v>
      </c>
      <c r="G34" s="163"/>
      <c r="H34" s="163"/>
      <c r="I34" s="163"/>
      <c r="J34" s="163">
        <v>1</v>
      </c>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1</v>
      </c>
      <c r="E39" s="163">
        <v>1</v>
      </c>
      <c r="F39" s="163"/>
      <c r="G39" s="163"/>
      <c r="H39" s="163"/>
      <c r="I39" s="163"/>
      <c r="J39" s="163">
        <v>1</v>
      </c>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1</v>
      </c>
      <c r="E40" s="163">
        <v>2</v>
      </c>
      <c r="F40" s="163">
        <v>1</v>
      </c>
      <c r="G40" s="163"/>
      <c r="H40" s="163"/>
      <c r="I40" s="163"/>
      <c r="J40" s="163">
        <v>1</v>
      </c>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1</v>
      </c>
      <c r="E42" s="163">
        <v>2</v>
      </c>
      <c r="F42" s="163">
        <v>1</v>
      </c>
      <c r="G42" s="163"/>
      <c r="H42" s="163"/>
      <c r="I42" s="163"/>
      <c r="J42" s="163">
        <v>1</v>
      </c>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7</v>
      </c>
      <c r="E43" s="163">
        <v>4</v>
      </c>
      <c r="F43" s="163">
        <v>3</v>
      </c>
      <c r="G43" s="163">
        <v>3</v>
      </c>
      <c r="H43" s="163">
        <v>1</v>
      </c>
      <c r="I43" s="163"/>
      <c r="J43" s="163"/>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5</v>
      </c>
      <c r="E44" s="163">
        <v>2</v>
      </c>
      <c r="F44" s="163">
        <v>1</v>
      </c>
      <c r="G44" s="163">
        <v>1</v>
      </c>
      <c r="H44" s="163">
        <v>1</v>
      </c>
      <c r="I44" s="163"/>
      <c r="J44" s="163"/>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v>
      </c>
      <c r="D88" s="163">
        <v>253</v>
      </c>
      <c r="E88" s="163">
        <v>239</v>
      </c>
      <c r="F88" s="163">
        <v>236</v>
      </c>
      <c r="G88" s="163">
        <v>233</v>
      </c>
      <c r="H88" s="163">
        <v>2</v>
      </c>
      <c r="I88" s="163"/>
      <c r="J88" s="163">
        <v>1</v>
      </c>
      <c r="K88" s="162">
        <v>26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12</v>
      </c>
      <c r="D90" s="163">
        <v>36</v>
      </c>
      <c r="E90" s="163">
        <v>25</v>
      </c>
      <c r="F90" s="163">
        <v>25</v>
      </c>
      <c r="G90" s="163">
        <v>23</v>
      </c>
      <c r="H90" s="163"/>
      <c r="I90" s="163"/>
      <c r="J90" s="163"/>
      <c r="K90" s="162">
        <v>23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1</v>
      </c>
      <c r="E94" s="163">
        <v>2</v>
      </c>
      <c r="F94" s="163">
        <v>2</v>
      </c>
      <c r="G94" s="163">
        <v>2</v>
      </c>
      <c r="H94" s="163"/>
      <c r="I94" s="163"/>
      <c r="J94" s="163"/>
      <c r="K94" s="162"/>
      <c r="L94" s="163"/>
      <c r="M94" s="163"/>
      <c r="N94" s="164"/>
      <c r="O94" s="163"/>
      <c r="P94" s="60"/>
    </row>
    <row r="95" spans="1:16" s="4" customFormat="1" ht="25.5" customHeight="1">
      <c r="A95" s="44">
        <v>88</v>
      </c>
      <c r="B95" s="114" t="s">
        <v>68</v>
      </c>
      <c r="C95" s="164"/>
      <c r="D95" s="163">
        <v>215</v>
      </c>
      <c r="E95" s="163">
        <v>212</v>
      </c>
      <c r="F95" s="163">
        <v>210</v>
      </c>
      <c r="G95" s="163">
        <v>209</v>
      </c>
      <c r="H95" s="163">
        <v>1</v>
      </c>
      <c r="I95" s="163"/>
      <c r="J95" s="163">
        <v>1</v>
      </c>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v>1</v>
      </c>
      <c r="F113" s="163"/>
      <c r="G113" s="163"/>
      <c r="H113" s="163"/>
      <c r="I113" s="163">
        <v>1</v>
      </c>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15</v>
      </c>
      <c r="D114" s="164">
        <f aca="true" t="shared" si="0" ref="D114:O114">SUM(D8,D9,D12,D29,D30,D43,D49,D52,D79,D88,D103,D109,D113)</f>
        <v>275</v>
      </c>
      <c r="E114" s="164">
        <f t="shared" si="0"/>
        <v>258</v>
      </c>
      <c r="F114" s="164">
        <f t="shared" si="0"/>
        <v>249</v>
      </c>
      <c r="G114" s="164">
        <f t="shared" si="0"/>
        <v>242</v>
      </c>
      <c r="H114" s="164">
        <f t="shared" si="0"/>
        <v>4</v>
      </c>
      <c r="I114" s="164">
        <f t="shared" si="0"/>
        <v>1</v>
      </c>
      <c r="J114" s="164">
        <f t="shared" si="0"/>
        <v>4</v>
      </c>
      <c r="K114" s="164">
        <f t="shared" si="0"/>
        <v>32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&amp;L9B385A31&amp;CФорма № 2-А, Підрозділ: Нововолинський міський суд Волинської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&amp;L9B385A31&amp;CФорма № 2-А, Підрозділ: Нововолинський міський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197</v>
      </c>
      <c r="L16" s="33"/>
      <c r="M16" s="23"/>
      <c r="N16" s="20"/>
      <c r="O16" s="20"/>
      <c r="P16" s="20"/>
    </row>
    <row r="17" spans="1:16" s="10" customFormat="1" ht="22.5" customHeight="1">
      <c r="A17" s="2">
        <v>13</v>
      </c>
      <c r="B17" s="284"/>
      <c r="C17" s="300" t="s">
        <v>145</v>
      </c>
      <c r="D17" s="301"/>
      <c r="E17" s="301"/>
      <c r="F17" s="301"/>
      <c r="G17" s="301"/>
      <c r="H17" s="301"/>
      <c r="I17" s="301"/>
      <c r="J17" s="302"/>
      <c r="K17" s="156">
        <v>25</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&amp;L9B385A31&amp;CФорма № 2-А, Підрозділ: Нововолинський міський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&amp;L9B385A31&amp;C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ADMINM</cp:lastModifiedBy>
  <cp:lastPrinted>2015-12-10T14:23:53Z</cp:lastPrinted>
  <dcterms:created xsi:type="dcterms:W3CDTF">2015-09-09T11:49:13Z</dcterms:created>
  <dcterms:modified xsi:type="dcterms:W3CDTF">2017-04-18T16:11:53Z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9B385A31</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3.18.0.1661</vt:lpwstr>
  </property>
</Properties>
</file>