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19320" windowHeight="828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24519" calcMode="manual" fullCalcOnLoad="1"/>
</workbook>
</file>

<file path=xl/calcChain.xml><?xml version="1.0" encoding="utf-8"?>
<calcChain xmlns="http://schemas.openxmlformats.org/spreadsheetml/2006/main">
  <c r="E4" i="7"/>
  <c r="F4"/>
  <c r="C20" i="3"/>
  <c r="C6"/>
  <c r="D20"/>
  <c r="D6"/>
  <c r="E20"/>
  <c r="E6"/>
  <c r="F20"/>
  <c r="F6"/>
  <c r="G20"/>
  <c r="G6"/>
  <c r="H20"/>
  <c r="H6"/>
  <c r="I20"/>
  <c r="I6"/>
  <c r="J20"/>
  <c r="J6"/>
  <c r="K20"/>
  <c r="K6"/>
  <c r="L20"/>
  <c r="L6"/>
  <c r="L55"/>
  <c r="C27"/>
  <c r="D27"/>
  <c r="E27"/>
  <c r="F27"/>
  <c r="G27"/>
  <c r="H27"/>
  <c r="I27"/>
  <c r="J27"/>
  <c r="K27"/>
  <c r="L27"/>
  <c r="C39"/>
  <c r="C38"/>
  <c r="D39"/>
  <c r="D38"/>
  <c r="E39"/>
  <c r="E38"/>
  <c r="F39"/>
  <c r="F38"/>
  <c r="G39"/>
  <c r="G38"/>
  <c r="H39"/>
  <c r="H38"/>
  <c r="I39"/>
  <c r="I38"/>
  <c r="J39"/>
  <c r="J38"/>
  <c r="K39"/>
  <c r="K38"/>
  <c r="L39"/>
  <c r="L38"/>
  <c r="C49"/>
  <c r="D49"/>
  <c r="E49"/>
  <c r="F49"/>
  <c r="G49"/>
  <c r="H49"/>
  <c r="I49"/>
  <c r="J49"/>
  <c r="K49"/>
  <c r="L49"/>
  <c r="H55"/>
  <c r="I55"/>
  <c r="F55"/>
  <c r="D55"/>
  <c r="E55"/>
  <c r="J55"/>
  <c r="K55"/>
  <c r="G55"/>
  <c r="C55"/>
</calcChain>
</file>

<file path=xl/sharedStrings.xml><?xml version="1.0" encoding="utf-8"?>
<sst xmlns="http://schemas.openxmlformats.org/spreadsheetml/2006/main" count="153" uniqueCount="125">
  <si>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</si>
  <si>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</si>
  <si>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</si>
  <si>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</si>
  <si>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</si>
  <si>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</si>
  <si>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</si>
  <si>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</si>
  <si>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</si>
  <si>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</si>
  <si>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</si>
  <si>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</si>
  <si>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</si>
  <si>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</si>
  <si>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</si>
  <si>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</si>
  <si>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</si>
  <si>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</si>
  <si>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</si>
  <si>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</si>
  <si>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</si>
  <si>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</si>
  <si>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</si>
  <si>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</si>
  <si>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</si>
  <si>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</si>
  <si>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</si>
  <si>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</si>
  <si>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</si>
  <si>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</si>
  <si>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</si>
  <si>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</si>
  <si>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</si>
  <si>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</si>
  <si>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</si>
  <si>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</si>
  <si>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</si>
  <si>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</si>
  <si>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</si>
  <si>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</si>
  <si>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</si>
  <si>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</si>
  <si>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</si>
  <si>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</si>
  <si>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</si>
  <si>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</si>
  <si>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</si>
  <si>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</si>
  <si>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</si>
  <si>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</si>
  <si>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</si>
  <si>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</si>
  <si>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</si>
  <si>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</si>
  <si>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</si>
  <si>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</si>
  <si>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</si>
  <si>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</si>
  <si>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</si>
  <si>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</si>
  <si>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</si>
  <si>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</si>
  <si>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</si>
  <si>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</si>
  <si>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</si>
  <si>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</si>
  <si>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</si>
  <si>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</si>
  <si>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</si>
  <si>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</si>
  <si>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</si>
  <si>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</si>
  <si>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</si>
  <si>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</si>
  <si>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</si>
  <si>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</si>
  <si>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</si>
  <si>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</si>
  <si>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</si>
  <si>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</si>
  <si>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</si>
  <si>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</si>
  <si>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</si>
  <si>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</si>
  <si>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</si>
  <si>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</si>
  <si>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</si>
  <si>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</si>
  <si>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</si>
  <si>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</si>
  <si>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</si>
  <si>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</si>
  <si>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</si>
  <si>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</si>
  <si>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</si>
  <si>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</si>
  <si>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</si>
  <si>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</si>
  <si>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</si>
  <si>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</si>
  <si>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</si>
  <si>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</si>
  <si>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</si>
  <si>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</si>
  <si>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</si>
  <si>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</si>
  <si>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</si>
  <si>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</si>
  <si>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</si>
  <si>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</si>
  <si>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</si>
  <si>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</si>
  <si>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</si>
  <si>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</si>
  <si>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</si>
  <si>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22, 33, 44, 49)</t>
    </r>
  </si>
  <si>
    <t>2018 рік</t>
  </si>
  <si>
    <t>Нововолинський міський суд Волинської області</t>
  </si>
  <si>
    <t>45400. Волинська область.м. Нововолинськ</t>
  </si>
  <si>
    <t>вул. Гагаріна</t>
  </si>
  <si>
    <t>буд. 14</t>
  </si>
  <si>
    <t/>
  </si>
  <si>
    <t>О.Р. Ференс-Піжук</t>
  </si>
  <si>
    <t>В.О. Лозинський</t>
  </si>
  <si>
    <t>3 січня 2019 року</t>
  </si>
</sst>
</file>

<file path=xl/styles.xml><?xml version="1.0" encoding="utf-8"?>
<styleSheet xmlns="http://schemas.openxmlformats.org/spreadsheetml/2006/main">
  <numFmts count="1">
    <numFmt numFmtId="203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workbookViewId="0">
      <selection activeCell="N17" sqref="N17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E1" s="2" t="s">
        <v>21</v>
      </c>
    </row>
    <row r="3" spans="1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>
      <c r="B4" s="126"/>
      <c r="C4" s="126"/>
      <c r="D4" s="126"/>
      <c r="E4" s="126"/>
      <c r="F4" s="126"/>
      <c r="G4" s="126"/>
      <c r="H4" s="126"/>
    </row>
    <row r="5" spans="1:8" ht="18.95" customHeight="1">
      <c r="B5" s="3"/>
      <c r="C5" s="3"/>
      <c r="D5" s="131" t="s">
        <v>116</v>
      </c>
      <c r="E5" s="131"/>
      <c r="F5" s="131"/>
      <c r="G5" s="3"/>
      <c r="H5" s="3"/>
    </row>
    <row r="6" spans="1:8">
      <c r="E6" s="4" t="s">
        <v>22</v>
      </c>
    </row>
    <row r="7" spans="1:8" ht="12.95" customHeight="1">
      <c r="E7" s="5"/>
      <c r="F7" s="6"/>
      <c r="G7" s="6"/>
      <c r="H7" s="6"/>
    </row>
    <row r="8" spans="1:8" ht="12.95" customHeight="1">
      <c r="E8" s="5"/>
      <c r="F8" s="6"/>
      <c r="G8" s="6"/>
      <c r="H8" s="6"/>
    </row>
    <row r="9" spans="1:8" ht="12.95" customHeight="1">
      <c r="B9" s="7"/>
      <c r="C9" s="7"/>
      <c r="D9" s="7"/>
      <c r="E9" s="7"/>
    </row>
    <row r="10" spans="1:8" ht="12.9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104</v>
      </c>
      <c r="G17" s="133"/>
      <c r="H17" s="133"/>
    </row>
    <row r="18" spans="1:8" ht="12.95" customHeight="1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>
      <c r="A22" s="8"/>
      <c r="B22" s="10"/>
      <c r="C22" s="6"/>
      <c r="D22" s="8"/>
      <c r="E22" s="18"/>
      <c r="F22" s="23"/>
      <c r="G22" s="23"/>
      <c r="H22" s="23"/>
    </row>
    <row r="23" spans="1:8" ht="12.95" customHeight="1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>
      <c r="A24" s="8"/>
      <c r="B24" s="107" t="s">
        <v>49</v>
      </c>
      <c r="C24" s="108"/>
      <c r="D24" s="109"/>
      <c r="E24" s="16"/>
      <c r="F24" s="6"/>
    </row>
    <row r="25" spans="1:8" ht="12.95" customHeight="1">
      <c r="B25" s="107" t="s">
        <v>29</v>
      </c>
      <c r="C25" s="108"/>
      <c r="D25" s="109"/>
      <c r="E25" s="16" t="s">
        <v>45</v>
      </c>
    </row>
    <row r="26" spans="1:8" ht="12.95" customHeight="1">
      <c r="B26" s="122" t="s">
        <v>30</v>
      </c>
      <c r="C26" s="123"/>
      <c r="D26" s="124"/>
      <c r="E26" s="18" t="s">
        <v>31</v>
      </c>
    </row>
    <row r="27" spans="1:8" ht="12.95" customHeight="1">
      <c r="B27" s="19"/>
      <c r="C27" s="20"/>
      <c r="D27" s="37"/>
      <c r="E27" s="11"/>
    </row>
    <row r="28" spans="1:8" ht="12.95" customHeight="1">
      <c r="B28" s="107" t="s">
        <v>32</v>
      </c>
      <c r="C28" s="108"/>
      <c r="D28" s="109"/>
      <c r="E28" s="21" t="s">
        <v>46</v>
      </c>
    </row>
    <row r="29" spans="1:8" ht="12.95" customHeight="1">
      <c r="B29" s="111"/>
      <c r="C29" s="112"/>
      <c r="D29" s="113"/>
      <c r="E29" s="32" t="s">
        <v>33</v>
      </c>
    </row>
    <row r="30" spans="1:8" ht="12.95" customHeight="1">
      <c r="B30" s="6"/>
      <c r="C30" s="6"/>
      <c r="D30" s="6"/>
      <c r="E30" s="6"/>
    </row>
    <row r="31" spans="1:8" ht="12.95" customHeight="1">
      <c r="B31" s="6"/>
      <c r="C31" s="6"/>
      <c r="D31" s="6"/>
      <c r="E31" s="6"/>
    </row>
    <row r="32" spans="1:8" ht="12.95" customHeight="1">
      <c r="B32" s="6"/>
      <c r="C32" s="6"/>
      <c r="D32" s="6"/>
      <c r="E32" s="6"/>
    </row>
    <row r="34" spans="1:9" ht="12.95" customHeight="1">
      <c r="B34" s="7"/>
      <c r="C34" s="7"/>
      <c r="D34" s="7"/>
      <c r="E34" s="7"/>
      <c r="F34" s="7"/>
      <c r="G34" s="7"/>
      <c r="H34" s="7"/>
    </row>
    <row r="35" spans="1:9" ht="12.9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>
      <c r="A37" s="8"/>
      <c r="B37" s="114" t="s">
        <v>35</v>
      </c>
      <c r="C37" s="115"/>
      <c r="D37" s="102" t="s">
        <v>117</v>
      </c>
      <c r="E37" s="102"/>
      <c r="F37" s="102"/>
      <c r="G37" s="102"/>
      <c r="H37" s="103"/>
      <c r="I37" s="6"/>
    </row>
    <row r="38" spans="1:9" ht="12.9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>
      <c r="A39" s="8"/>
      <c r="B39" s="22" t="s">
        <v>36</v>
      </c>
      <c r="C39" s="23"/>
      <c r="D39" s="116" t="s">
        <v>118</v>
      </c>
      <c r="E39" s="102"/>
      <c r="F39" s="102"/>
      <c r="G39" s="102"/>
      <c r="H39" s="103"/>
      <c r="I39" s="6"/>
    </row>
    <row r="40" spans="1:9" ht="12.9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>
      <c r="A41" s="8"/>
      <c r="B41" s="117" t="s">
        <v>119</v>
      </c>
      <c r="C41" s="118"/>
      <c r="D41" s="118"/>
      <c r="E41" s="118"/>
      <c r="F41" s="118"/>
      <c r="G41" s="118"/>
      <c r="H41" s="119"/>
    </row>
    <row r="42" spans="1:9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>
      <c r="A44" s="8"/>
      <c r="B44" s="101" t="s">
        <v>120</v>
      </c>
      <c r="C44" s="102"/>
      <c r="D44" s="102"/>
      <c r="E44" s="102"/>
      <c r="F44" s="102"/>
      <c r="G44" s="102"/>
      <c r="H44" s="103"/>
      <c r="I44" s="6"/>
    </row>
    <row r="45" spans="1:9" ht="12.9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&amp;C&amp;L0C8A9BE5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workbookViewId="0">
      <selection activeCell="B2" sqref="B2:B4"/>
    </sheetView>
  </sheetViews>
  <sheetFormatPr defaultRowHeight="1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74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 t="shared" ref="C6:L6" si="0">SUM(C7,C10,C13,C14,C15,C20,C23,C24,C18,C19)</f>
        <v>1147</v>
      </c>
      <c r="D6" s="96">
        <f t="shared" si="0"/>
        <v>750949.38999999873</v>
      </c>
      <c r="E6" s="96">
        <f t="shared" si="0"/>
        <v>827</v>
      </c>
      <c r="F6" s="96">
        <f t="shared" si="0"/>
        <v>547311.04999999981</v>
      </c>
      <c r="G6" s="96">
        <f t="shared" si="0"/>
        <v>85</v>
      </c>
      <c r="H6" s="96">
        <f t="shared" si="0"/>
        <v>65045.220000000008</v>
      </c>
      <c r="I6" s="96">
        <f t="shared" si="0"/>
        <v>242</v>
      </c>
      <c r="J6" s="96">
        <f t="shared" si="0"/>
        <v>130107.9800000002</v>
      </c>
      <c r="K6" s="96">
        <f t="shared" si="0"/>
        <v>291</v>
      </c>
      <c r="L6" s="96">
        <f t="shared" si="0"/>
        <v>182561.18</v>
      </c>
    </row>
    <row r="7" spans="1:12" ht="16.5" customHeight="1">
      <c r="A7" s="87">
        <v>2</v>
      </c>
      <c r="B7" s="90" t="s">
        <v>75</v>
      </c>
      <c r="C7" s="97">
        <v>358</v>
      </c>
      <c r="D7" s="97">
        <v>418371.88999999902</v>
      </c>
      <c r="E7" s="97">
        <v>170</v>
      </c>
      <c r="F7" s="97">
        <v>260680.75</v>
      </c>
      <c r="G7" s="97">
        <v>17</v>
      </c>
      <c r="H7" s="97">
        <v>35407.22</v>
      </c>
      <c r="I7" s="97">
        <v>143</v>
      </c>
      <c r="J7" s="97">
        <v>98765.780000000203</v>
      </c>
      <c r="K7" s="97">
        <v>173</v>
      </c>
      <c r="L7" s="97">
        <v>140625.57999999999</v>
      </c>
    </row>
    <row r="8" spans="1:12" ht="16.5" customHeight="1">
      <c r="A8" s="87">
        <v>3</v>
      </c>
      <c r="B8" s="91" t="s">
        <v>76</v>
      </c>
      <c r="C8" s="97">
        <v>128</v>
      </c>
      <c r="D8" s="97">
        <v>233463.28</v>
      </c>
      <c r="E8" s="97">
        <v>120</v>
      </c>
      <c r="F8" s="97">
        <v>217812.33</v>
      </c>
      <c r="G8" s="97">
        <v>12</v>
      </c>
      <c r="H8" s="97">
        <v>19848</v>
      </c>
      <c r="I8" s="97">
        <v>41</v>
      </c>
      <c r="J8" s="97">
        <v>28724.38</v>
      </c>
      <c r="K8" s="97">
        <v>4</v>
      </c>
      <c r="L8" s="97">
        <v>7048</v>
      </c>
    </row>
    <row r="9" spans="1:12" ht="16.5" customHeight="1">
      <c r="A9" s="87">
        <v>4</v>
      </c>
      <c r="B9" s="91" t="s">
        <v>77</v>
      </c>
      <c r="C9" s="97">
        <v>230</v>
      </c>
      <c r="D9" s="97">
        <v>184908.61</v>
      </c>
      <c r="E9" s="97">
        <v>50</v>
      </c>
      <c r="F9" s="97">
        <v>42868.42</v>
      </c>
      <c r="G9" s="97">
        <v>5</v>
      </c>
      <c r="H9" s="97">
        <v>15559.22</v>
      </c>
      <c r="I9" s="97">
        <v>102</v>
      </c>
      <c r="J9" s="97">
        <v>70041.400000000096</v>
      </c>
      <c r="K9" s="97">
        <v>169</v>
      </c>
      <c r="L9" s="97">
        <v>133577.57999999999</v>
      </c>
    </row>
    <row r="10" spans="1:12" ht="19.5" customHeight="1">
      <c r="A10" s="87">
        <v>5</v>
      </c>
      <c r="B10" s="90" t="s">
        <v>78</v>
      </c>
      <c r="C10" s="97">
        <v>137</v>
      </c>
      <c r="D10" s="97">
        <v>99729.200000000201</v>
      </c>
      <c r="E10" s="97">
        <v>116</v>
      </c>
      <c r="F10" s="97">
        <v>80813.800000000105</v>
      </c>
      <c r="G10" s="97">
        <v>10</v>
      </c>
      <c r="H10" s="97">
        <v>5322.8</v>
      </c>
      <c r="I10" s="97">
        <v>15</v>
      </c>
      <c r="J10" s="97">
        <v>10823.2</v>
      </c>
      <c r="K10" s="97">
        <v>14</v>
      </c>
      <c r="L10" s="97">
        <v>11981.6</v>
      </c>
    </row>
    <row r="11" spans="1:12" ht="19.5" customHeight="1">
      <c r="A11" s="87">
        <v>6</v>
      </c>
      <c r="B11" s="91" t="s">
        <v>79</v>
      </c>
      <c r="C11" s="97">
        <v>3</v>
      </c>
      <c r="D11" s="97">
        <v>5286</v>
      </c>
      <c r="E11" s="97">
        <v>1</v>
      </c>
      <c r="F11" s="97">
        <v>1762</v>
      </c>
      <c r="G11" s="97"/>
      <c r="H11" s="97"/>
      <c r="I11" s="97">
        <v>2</v>
      </c>
      <c r="J11" s="97">
        <v>2560</v>
      </c>
      <c r="K11" s="97">
        <v>2</v>
      </c>
      <c r="L11" s="97">
        <v>3524</v>
      </c>
    </row>
    <row r="12" spans="1:12" ht="19.5" customHeight="1">
      <c r="A12" s="87">
        <v>7</v>
      </c>
      <c r="B12" s="91" t="s">
        <v>80</v>
      </c>
      <c r="C12" s="97">
        <v>134</v>
      </c>
      <c r="D12" s="97">
        <v>94443.200000000201</v>
      </c>
      <c r="E12" s="97">
        <v>115</v>
      </c>
      <c r="F12" s="97">
        <v>79051.800000000105</v>
      </c>
      <c r="G12" s="97">
        <v>10</v>
      </c>
      <c r="H12" s="97">
        <v>5322.8</v>
      </c>
      <c r="I12" s="97">
        <v>13</v>
      </c>
      <c r="J12" s="97">
        <v>8263.2000000000007</v>
      </c>
      <c r="K12" s="97">
        <v>12</v>
      </c>
      <c r="L12" s="97">
        <v>8457.6</v>
      </c>
    </row>
    <row r="13" spans="1:12" ht="15" customHeight="1">
      <c r="A13" s="87">
        <v>8</v>
      </c>
      <c r="B13" s="90" t="s">
        <v>18</v>
      </c>
      <c r="C13" s="97">
        <v>190</v>
      </c>
      <c r="D13" s="97">
        <v>133912</v>
      </c>
      <c r="E13" s="97">
        <v>169</v>
      </c>
      <c r="F13" s="97">
        <v>118690.4</v>
      </c>
      <c r="G13" s="97">
        <v>55</v>
      </c>
      <c r="H13" s="97">
        <v>22200.799999999999</v>
      </c>
      <c r="I13" s="97">
        <v>17</v>
      </c>
      <c r="J13" s="97">
        <v>8713.6</v>
      </c>
      <c r="K13" s="97">
        <v>17</v>
      </c>
      <c r="L13" s="97">
        <v>11981.6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77</v>
      </c>
      <c r="D15" s="97">
        <v>29777.8</v>
      </c>
      <c r="E15" s="97">
        <v>68</v>
      </c>
      <c r="F15" s="97">
        <v>26220.6</v>
      </c>
      <c r="G15" s="97"/>
      <c r="H15" s="97"/>
      <c r="I15" s="97"/>
      <c r="J15" s="97"/>
      <c r="K15" s="97">
        <v>9</v>
      </c>
      <c r="L15" s="97">
        <v>4228.8</v>
      </c>
    </row>
    <row r="16" spans="1:12" ht="21" customHeight="1">
      <c r="A16" s="87">
        <v>11</v>
      </c>
      <c r="B16" s="91" t="s">
        <v>79</v>
      </c>
      <c r="C16" s="97">
        <v>5</v>
      </c>
      <c r="D16" s="97">
        <v>4405</v>
      </c>
      <c r="E16" s="97">
        <v>3</v>
      </c>
      <c r="F16" s="97">
        <v>2643</v>
      </c>
      <c r="G16" s="97"/>
      <c r="H16" s="97"/>
      <c r="I16" s="97"/>
      <c r="J16" s="97"/>
      <c r="K16" s="97">
        <v>2</v>
      </c>
      <c r="L16" s="97">
        <v>1762</v>
      </c>
    </row>
    <row r="17" spans="1:12" ht="21" customHeight="1">
      <c r="A17" s="87">
        <v>12</v>
      </c>
      <c r="B17" s="91" t="s">
        <v>80</v>
      </c>
      <c r="C17" s="97">
        <v>72</v>
      </c>
      <c r="D17" s="97">
        <v>25372.799999999999</v>
      </c>
      <c r="E17" s="97">
        <v>65</v>
      </c>
      <c r="F17" s="97">
        <v>23577.599999999999</v>
      </c>
      <c r="G17" s="97"/>
      <c r="H17" s="97"/>
      <c r="I17" s="97"/>
      <c r="J17" s="97"/>
      <c r="K17" s="97">
        <v>7</v>
      </c>
      <c r="L17" s="97">
        <v>2466.8000000000002</v>
      </c>
    </row>
    <row r="18" spans="1:12" ht="21" customHeight="1">
      <c r="A18" s="87">
        <v>13</v>
      </c>
      <c r="B18" s="99" t="s">
        <v>107</v>
      </c>
      <c r="C18" s="97">
        <v>381</v>
      </c>
      <c r="D18" s="97">
        <v>67132.199999999502</v>
      </c>
      <c r="E18" s="97">
        <v>300</v>
      </c>
      <c r="F18" s="97">
        <v>58879.199999999699</v>
      </c>
      <c r="G18" s="97">
        <v>3</v>
      </c>
      <c r="H18" s="97">
        <v>2114.4</v>
      </c>
      <c r="I18" s="97">
        <v>67</v>
      </c>
      <c r="J18" s="97">
        <v>11805.4</v>
      </c>
      <c r="K18" s="97">
        <v>78</v>
      </c>
      <c r="L18" s="97">
        <v>13743.6</v>
      </c>
    </row>
    <row r="19" spans="1:12" ht="21" customHeight="1">
      <c r="A19" s="87">
        <v>14</v>
      </c>
      <c r="B19" s="99" t="s">
        <v>108</v>
      </c>
      <c r="C19" s="97">
        <v>3</v>
      </c>
      <c r="D19" s="97">
        <v>264.3</v>
      </c>
      <c r="E19" s="97">
        <v>3</v>
      </c>
      <c r="F19" s="97">
        <v>264.3</v>
      </c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 t="shared" ref="C20:L20" si="1">SUM(C21:C22)</f>
        <v>1</v>
      </c>
      <c r="D20" s="97">
        <f t="shared" si="1"/>
        <v>1762</v>
      </c>
      <c r="E20" s="97">
        <f t="shared" si="1"/>
        <v>1</v>
      </c>
      <c r="F20" s="97">
        <f t="shared" si="1"/>
        <v>1762</v>
      </c>
      <c r="G20" s="97">
        <f t="shared" si="1"/>
        <v>0</v>
      </c>
      <c r="H20" s="97">
        <f t="shared" si="1"/>
        <v>0</v>
      </c>
      <c r="I20" s="97">
        <f t="shared" si="1"/>
        <v>0</v>
      </c>
      <c r="J20" s="97">
        <f t="shared" si="1"/>
        <v>0</v>
      </c>
      <c r="K20" s="97">
        <f t="shared" si="1"/>
        <v>0</v>
      </c>
      <c r="L20" s="97">
        <f t="shared" si="1"/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>
        <v>1</v>
      </c>
      <c r="D22" s="97">
        <v>1762</v>
      </c>
      <c r="E22" s="97">
        <v>1</v>
      </c>
      <c r="F22" s="97">
        <v>1762</v>
      </c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 t="shared" ref="C27:L27" si="2">SUM(C28:C37)</f>
        <v>0</v>
      </c>
      <c r="D27" s="96">
        <f t="shared" si="2"/>
        <v>0</v>
      </c>
      <c r="E27" s="96">
        <f t="shared" si="2"/>
        <v>0</v>
      </c>
      <c r="F27" s="96">
        <f t="shared" si="2"/>
        <v>0</v>
      </c>
      <c r="G27" s="96">
        <f t="shared" si="2"/>
        <v>0</v>
      </c>
      <c r="H27" s="96">
        <f t="shared" si="2"/>
        <v>0</v>
      </c>
      <c r="I27" s="96">
        <f t="shared" si="2"/>
        <v>0</v>
      </c>
      <c r="J27" s="96">
        <f t="shared" si="2"/>
        <v>0</v>
      </c>
      <c r="K27" s="96">
        <f t="shared" si="2"/>
        <v>0</v>
      </c>
      <c r="L27" s="96">
        <f t="shared" si="2"/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 t="shared" ref="C38:L38" si="3">SUM(C39,C46,C47,C48)</f>
        <v>9</v>
      </c>
      <c r="D38" s="96">
        <f t="shared" si="3"/>
        <v>6813.94</v>
      </c>
      <c r="E38" s="96">
        <f t="shared" si="3"/>
        <v>8</v>
      </c>
      <c r="F38" s="96">
        <f t="shared" si="3"/>
        <v>7259.54</v>
      </c>
      <c r="G38" s="96">
        <f t="shared" si="3"/>
        <v>0</v>
      </c>
      <c r="H38" s="96">
        <f t="shared" si="3"/>
        <v>0</v>
      </c>
      <c r="I38" s="96">
        <f t="shared" si="3"/>
        <v>0</v>
      </c>
      <c r="J38" s="96">
        <f t="shared" si="3"/>
        <v>0</v>
      </c>
      <c r="K38" s="96">
        <f t="shared" si="3"/>
        <v>1</v>
      </c>
      <c r="L38" s="96">
        <f t="shared" si="3"/>
        <v>704.8</v>
      </c>
    </row>
    <row r="39" spans="1:12" ht="24" customHeight="1">
      <c r="A39" s="87">
        <v>34</v>
      </c>
      <c r="B39" s="90" t="s">
        <v>86</v>
      </c>
      <c r="C39" s="97">
        <f t="shared" ref="C39:L39" si="4">SUM(C40,C43)</f>
        <v>9</v>
      </c>
      <c r="D39" s="97">
        <f t="shared" si="4"/>
        <v>6813.94</v>
      </c>
      <c r="E39" s="97">
        <f t="shared" si="4"/>
        <v>8</v>
      </c>
      <c r="F39" s="97">
        <f t="shared" si="4"/>
        <v>7259.54</v>
      </c>
      <c r="G39" s="97">
        <f t="shared" si="4"/>
        <v>0</v>
      </c>
      <c r="H39" s="97">
        <f t="shared" si="4"/>
        <v>0</v>
      </c>
      <c r="I39" s="97">
        <f t="shared" si="4"/>
        <v>0</v>
      </c>
      <c r="J39" s="97">
        <f t="shared" si="4"/>
        <v>0</v>
      </c>
      <c r="K39" s="97">
        <f t="shared" si="4"/>
        <v>1</v>
      </c>
      <c r="L39" s="97">
        <f t="shared" si="4"/>
        <v>704.8</v>
      </c>
    </row>
    <row r="40" spans="1:12" ht="19.5" customHeight="1">
      <c r="A40" s="87">
        <v>35</v>
      </c>
      <c r="B40" s="90" t="s">
        <v>87</v>
      </c>
      <c r="C40" s="97">
        <v>1</v>
      </c>
      <c r="D40" s="97">
        <v>1175.54</v>
      </c>
      <c r="E40" s="97">
        <v>1</v>
      </c>
      <c r="F40" s="97">
        <v>1815.54</v>
      </c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>
        <v>1</v>
      </c>
      <c r="D42" s="97">
        <v>1175.54</v>
      </c>
      <c r="E42" s="97">
        <v>1</v>
      </c>
      <c r="F42" s="97">
        <v>1815.54</v>
      </c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8</v>
      </c>
      <c r="D43" s="97">
        <v>5638.4</v>
      </c>
      <c r="E43" s="97">
        <v>7</v>
      </c>
      <c r="F43" s="97">
        <v>5444</v>
      </c>
      <c r="G43" s="97"/>
      <c r="H43" s="97"/>
      <c r="I43" s="97"/>
      <c r="J43" s="97"/>
      <c r="K43" s="97">
        <v>1</v>
      </c>
      <c r="L43" s="97">
        <v>704.8</v>
      </c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8</v>
      </c>
      <c r="D45" s="97">
        <v>5638.4</v>
      </c>
      <c r="E45" s="97">
        <v>7</v>
      </c>
      <c r="F45" s="97">
        <v>5444</v>
      </c>
      <c r="G45" s="97"/>
      <c r="H45" s="97"/>
      <c r="I45" s="97"/>
      <c r="J45" s="97"/>
      <c r="K45" s="97">
        <v>1</v>
      </c>
      <c r="L45" s="97">
        <v>704.8</v>
      </c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 t="shared" ref="C49:L49" si="5">SUM(C50:C53)</f>
        <v>18</v>
      </c>
      <c r="D49" s="96">
        <f t="shared" si="5"/>
        <v>296.06</v>
      </c>
      <c r="E49" s="96">
        <f t="shared" si="5"/>
        <v>17</v>
      </c>
      <c r="F49" s="96">
        <f t="shared" si="5"/>
        <v>243.22000000000003</v>
      </c>
      <c r="G49" s="96">
        <f t="shared" si="5"/>
        <v>0</v>
      </c>
      <c r="H49" s="96">
        <f t="shared" si="5"/>
        <v>0</v>
      </c>
      <c r="I49" s="96">
        <f t="shared" si="5"/>
        <v>0</v>
      </c>
      <c r="J49" s="96">
        <f t="shared" si="5"/>
        <v>0</v>
      </c>
      <c r="K49" s="96">
        <f t="shared" si="5"/>
        <v>1</v>
      </c>
      <c r="L49" s="96">
        <f t="shared" si="5"/>
        <v>52.86</v>
      </c>
    </row>
    <row r="50" spans="1:12" ht="18.75" customHeight="1">
      <c r="A50" s="87">
        <v>45</v>
      </c>
      <c r="B50" s="90" t="s">
        <v>9</v>
      </c>
      <c r="C50" s="97">
        <v>14</v>
      </c>
      <c r="D50" s="97">
        <v>84.62</v>
      </c>
      <c r="E50" s="97">
        <v>14</v>
      </c>
      <c r="F50" s="97">
        <v>84.64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4</v>
      </c>
      <c r="D51" s="97">
        <v>211.44</v>
      </c>
      <c r="E51" s="97">
        <v>3</v>
      </c>
      <c r="F51" s="97">
        <v>158.58000000000001</v>
      </c>
      <c r="G51" s="97"/>
      <c r="H51" s="97"/>
      <c r="I51" s="97"/>
      <c r="J51" s="97"/>
      <c r="K51" s="97">
        <v>1</v>
      </c>
      <c r="L51" s="97">
        <v>52.86</v>
      </c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241</v>
      </c>
      <c r="D54" s="96">
        <v>84928.399999999907</v>
      </c>
      <c r="E54" s="96">
        <v>103</v>
      </c>
      <c r="F54" s="96">
        <v>36297.200000000099</v>
      </c>
      <c r="G54" s="96"/>
      <c r="H54" s="96"/>
      <c r="I54" s="96">
        <v>240</v>
      </c>
      <c r="J54" s="96">
        <v>84575.999999999898</v>
      </c>
      <c r="K54" s="97">
        <v>1</v>
      </c>
      <c r="L54" s="96">
        <v>352.4</v>
      </c>
    </row>
    <row r="55" spans="1:12" ht="15">
      <c r="A55" s="87">
        <v>50</v>
      </c>
      <c r="B55" s="88" t="s">
        <v>115</v>
      </c>
      <c r="C55" s="96">
        <f t="shared" ref="C55:L55" si="6">SUM(C6,C27,C38,C49,C54)</f>
        <v>1415</v>
      </c>
      <c r="D55" s="96">
        <f t="shared" si="6"/>
        <v>842987.78999999864</v>
      </c>
      <c r="E55" s="96">
        <f t="shared" si="6"/>
        <v>955</v>
      </c>
      <c r="F55" s="96">
        <f t="shared" si="6"/>
        <v>591111.00999999989</v>
      </c>
      <c r="G55" s="96">
        <f t="shared" si="6"/>
        <v>85</v>
      </c>
      <c r="H55" s="96">
        <f t="shared" si="6"/>
        <v>65045.220000000008</v>
      </c>
      <c r="I55" s="96">
        <f t="shared" si="6"/>
        <v>482</v>
      </c>
      <c r="J55" s="96">
        <f t="shared" si="6"/>
        <v>214683.9800000001</v>
      </c>
      <c r="K55" s="96">
        <f t="shared" si="6"/>
        <v>294</v>
      </c>
      <c r="L55" s="96">
        <f t="shared" si="6"/>
        <v>183671.23999999996</v>
      </c>
    </row>
    <row r="56" spans="1: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1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>
      <c r="B59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Нововолинський міський суд Волинської області,_x000D_
 Початок періоду: 01.01.2018, Кінець періоду: 31.12.2018&amp;L0C8A9BE5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>
      <selection activeCell="E4" sqref="E4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SUM(E5:E24)</f>
        <v>280</v>
      </c>
      <c r="F4" s="93">
        <f>SUM(F5:F24)</f>
        <v>169399.04000000001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49</v>
      </c>
      <c r="F5" s="95">
        <v>28773.77</v>
      </c>
    </row>
    <row r="6" spans="1:6" ht="28.5" customHeight="1">
      <c r="A6" s="67">
        <v>3</v>
      </c>
      <c r="B6" s="149" t="s">
        <v>62</v>
      </c>
      <c r="C6" s="150"/>
      <c r="D6" s="151"/>
      <c r="E6" s="94">
        <v>16</v>
      </c>
      <c r="F6" s="95">
        <v>24221.59</v>
      </c>
    </row>
    <row r="7" spans="1:6" ht="40.5" customHeight="1">
      <c r="A7" s="67">
        <v>4</v>
      </c>
      <c r="B7" s="149" t="s">
        <v>99</v>
      </c>
      <c r="C7" s="150"/>
      <c r="D7" s="151"/>
      <c r="E7" s="94">
        <v>184</v>
      </c>
      <c r="F7" s="95">
        <v>97321.22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>
        <v>1</v>
      </c>
      <c r="F9" s="95">
        <v>352.4</v>
      </c>
    </row>
    <row r="10" spans="1:6" ht="18" customHeight="1">
      <c r="A10" s="67">
        <v>7</v>
      </c>
      <c r="B10" s="149" t="s">
        <v>65</v>
      </c>
      <c r="C10" s="150"/>
      <c r="D10" s="151"/>
      <c r="E10" s="94">
        <v>3</v>
      </c>
      <c r="F10" s="95">
        <v>3171.6</v>
      </c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100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101</v>
      </c>
      <c r="C13" s="150"/>
      <c r="D13" s="151"/>
      <c r="E13" s="94">
        <v>22</v>
      </c>
      <c r="F13" s="95">
        <v>12210.66</v>
      </c>
    </row>
    <row r="14" spans="1:6" ht="21" customHeight="1">
      <c r="A14" s="67">
        <v>11</v>
      </c>
      <c r="B14" s="149" t="s">
        <v>67</v>
      </c>
      <c r="C14" s="150"/>
      <c r="D14" s="151"/>
      <c r="E14" s="94">
        <v>2</v>
      </c>
      <c r="F14" s="95">
        <v>1409.6</v>
      </c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>
      <c r="A17" s="67">
        <v>14</v>
      </c>
      <c r="B17" s="149" t="s">
        <v>70</v>
      </c>
      <c r="C17" s="150"/>
      <c r="D17" s="151"/>
      <c r="E17" s="94">
        <v>1</v>
      </c>
      <c r="F17" s="95">
        <v>704.8</v>
      </c>
    </row>
    <row r="18" spans="1:11" ht="27" customHeight="1">
      <c r="A18" s="67">
        <v>15</v>
      </c>
      <c r="B18" s="149" t="s">
        <v>71</v>
      </c>
      <c r="C18" s="150"/>
      <c r="D18" s="151"/>
      <c r="E18" s="94"/>
      <c r="F18" s="95"/>
    </row>
    <row r="19" spans="1:11" ht="54.75" customHeight="1">
      <c r="A19" s="67">
        <v>16</v>
      </c>
      <c r="B19" s="149" t="s">
        <v>72</v>
      </c>
      <c r="C19" s="150"/>
      <c r="D19" s="151"/>
      <c r="E19" s="94"/>
      <c r="F19" s="95"/>
    </row>
    <row r="20" spans="1:11" ht="21" customHeight="1">
      <c r="A20" s="67">
        <v>17</v>
      </c>
      <c r="B20" s="149" t="s">
        <v>96</v>
      </c>
      <c r="C20" s="150"/>
      <c r="D20" s="151"/>
      <c r="E20" s="94">
        <v>1</v>
      </c>
      <c r="F20" s="95">
        <v>881</v>
      </c>
    </row>
    <row r="21" spans="1:11" ht="30" customHeight="1">
      <c r="A21" s="67">
        <v>18</v>
      </c>
      <c r="B21" s="149" t="s">
        <v>95</v>
      </c>
      <c r="C21" s="150"/>
      <c r="D21" s="151"/>
      <c r="E21" s="94"/>
      <c r="F21" s="95"/>
    </row>
    <row r="22" spans="1:11" ht="57" customHeight="1">
      <c r="A22" s="67">
        <v>19</v>
      </c>
      <c r="B22" s="154" t="s">
        <v>97</v>
      </c>
      <c r="C22" s="154"/>
      <c r="D22" s="154"/>
      <c r="E22" s="94"/>
      <c r="F22" s="95"/>
    </row>
    <row r="23" spans="1:11" ht="68.25" customHeight="1">
      <c r="A23" s="67">
        <v>20</v>
      </c>
      <c r="B23" s="149" t="s">
        <v>102</v>
      </c>
      <c r="C23" s="150"/>
      <c r="D23" s="151"/>
      <c r="E23" s="94"/>
      <c r="F23" s="95"/>
    </row>
    <row r="24" spans="1:11" ht="54.75" customHeight="1">
      <c r="A24" s="67">
        <v>21</v>
      </c>
      <c r="B24" s="149" t="s">
        <v>103</v>
      </c>
      <c r="C24" s="150"/>
      <c r="D24" s="151"/>
      <c r="E24" s="94">
        <v>1</v>
      </c>
      <c r="F24" s="95">
        <v>352.4</v>
      </c>
    </row>
    <row r="25" spans="1:11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121</v>
      </c>
      <c r="E26" s="141" t="s">
        <v>122</v>
      </c>
      <c r="F26" s="141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121</v>
      </c>
      <c r="E28" s="142" t="s">
        <v>123</v>
      </c>
      <c r="F28" s="142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121</v>
      </c>
      <c r="B31" s="41" t="s">
        <v>57</v>
      </c>
      <c r="C31" s="152" t="s">
        <v>121</v>
      </c>
      <c r="D31" s="152"/>
      <c r="E31" s="39" t="s">
        <v>121</v>
      </c>
      <c r="I31" s="80"/>
      <c r="J31" s="77"/>
      <c r="K31" s="78"/>
    </row>
    <row r="32" spans="1:11" ht="15" customHeight="1">
      <c r="A32" s="79" t="s">
        <v>121</v>
      </c>
      <c r="B32" s="42" t="s">
        <v>58</v>
      </c>
      <c r="C32" s="153" t="s">
        <v>121</v>
      </c>
      <c r="D32" s="153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53" t="s">
        <v>121</v>
      </c>
      <c r="D33" s="153"/>
      <c r="F33" s="98" t="s">
        <v>124</v>
      </c>
      <c r="I33" s="77"/>
      <c r="J33" s="77"/>
      <c r="K33" s="78"/>
    </row>
    <row r="34" spans="1:11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mergeCells count="27">
    <mergeCell ref="C33:D33"/>
    <mergeCell ref="B15:D15"/>
    <mergeCell ref="B16:D16"/>
    <mergeCell ref="B17:D17"/>
    <mergeCell ref="B18:D18"/>
    <mergeCell ref="B19:D19"/>
    <mergeCell ref="B21:D21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Нововолинський міський суд Волинської області,_x000D_
 Початок періоду: 01.01.2018, Кінець періоду: 31.12.2018&amp;L0C8A9BE5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LOZYNSKYI</cp:lastModifiedBy>
  <cp:lastPrinted>2018-03-15T14:08:04Z</cp:lastPrinted>
  <dcterms:created xsi:type="dcterms:W3CDTF">2015-09-09T10:27:37Z</dcterms:created>
  <dcterms:modified xsi:type="dcterms:W3CDTF">2019-02-08T13:07:57Z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10_00165_4.2018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0C8A9BE5</vt:lpwstr>
  </property>
  <property fmtid="{D5CDD505-2E9C-101B-9397-08002B2CF9AE}" pid="9" name="Підрозділ">
    <vt:lpwstr>Нововолинський міський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348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4A6FBC83</vt:lpwstr>
  </property>
  <property fmtid="{D5CDD505-2E9C-101B-9397-08002B2CF9AE}" pid="16" name="Версія БД">
    <vt:lpwstr>3.22.0.1578</vt:lpwstr>
  </property>
</Properties>
</file>