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<sst xmlns="http://schemas.openxmlformats.org/spreadsheetml/2006/main" count="155" uniqueCount="129">
  <si>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</si>
  <si>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</si>
  <si>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</si>
  <si>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</si>
  <si>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</si>
  <si>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</si>
  <si>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</si>
  <si>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</si>
  <si>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</si>
  <si>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</si>
  <si>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</si>
  <si>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</si>
  <si>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</si>
  <si>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</si>
  <si>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</si>
  <si>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</si>
  <si>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</si>
  <si>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</si>
  <si>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</si>
  <si>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</si>
  <si>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</si>
  <si>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</si>
  <si>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</si>
  <si>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</si>
  <si>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</si>
  <si>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</si>
  <si>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</si>
  <si>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</si>
  <si>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</si>
  <si>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</si>
  <si>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</si>
  <si>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</si>
  <si>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</si>
  <si>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</si>
  <si>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</si>
  <si>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</si>
  <si>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</si>
  <si>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</si>
  <si>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</si>
  <si>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</si>
  <si>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</si>
  <si>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</si>
  <si>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</si>
  <si>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</si>
  <si>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</si>
  <si>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</si>
  <si>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</si>
  <si>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</si>
  <si>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</si>
  <si>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</si>
  <si>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</si>
  <si>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</si>
  <si>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</si>
  <si>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</si>
  <si>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</si>
  <si>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</si>
  <si>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</si>
  <si>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</si>
  <si>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</si>
  <si>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</si>
  <si>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</si>
  <si>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</si>
  <si>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</si>
  <si>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</si>
  <si>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</si>
  <si>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</si>
  <si>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</si>
  <si>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</si>
  <si>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</si>
  <si>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</si>
  <si>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</si>
  <si>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</si>
  <si>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</si>
  <si>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</si>
  <si>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</si>
  <si>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</si>
  <si>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</si>
  <si>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</si>
  <si>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</si>
  <si>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</si>
  <si>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</si>
  <si>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</si>
  <si>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</si>
  <si>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</si>
  <si>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</si>
  <si>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</si>
  <si>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</si>
  <si>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</si>
  <si>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</si>
  <si>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</si>
  <si>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</si>
  <si>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</si>
  <si>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</si>
  <si>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</si>
  <si>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</si>
  <si>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</si>
  <si>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</si>
  <si>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</si>
  <si>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</si>
  <si>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</si>
  <si>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</si>
  <si>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</si>
  <si>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</si>
  <si>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</si>
  <si>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</si>
  <si>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</si>
  <si>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</si>
  <si>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</si>
  <si>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</si>
  <si>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</si>
  <si>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</si>
  <si>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</si>
  <si>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</si>
  <si>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</si>
  <si>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</si>
  <si>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</si>
  <si>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</si>
  <si>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</si>
  <si>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</si>
  <si>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</si>
  <si>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</si>
  <si>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</si>
  <si>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</si>
  <si>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</si>
  <si>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І.Є. Сущик</t>
  </si>
  <si>
    <t>Ю.Г. Селещук</t>
  </si>
  <si>
    <t>(03344) 2-29-90</t>
  </si>
  <si>
    <t>inbox@nv.vl.court.gov.ua</t>
  </si>
  <si>
    <t>2 липня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</si>
</sst>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&amp;L91A62948&amp;C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619</v>
      </c>
      <c r="D6" s="96">
        <f>SUM(D7,D10,D13,D14,D15,D21,D24,D25,D18,D19,D20)</f>
        <v>461010.0099999998</v>
      </c>
      <c r="E6" s="96">
        <f>SUM(E7,E10,E13,E14,E15,E21,E24,E25,E18,E19,E20)</f>
        <v>504</v>
      </c>
      <c r="F6" s="96">
        <f>SUM(F7,F10,F13,F14,F15,F21,F24,F25,F18,F19,F20)</f>
        <v>527369.0299999999</v>
      </c>
      <c r="G6" s="96">
        <f>SUM(G7,G10,G13,G14,G15,G21,G24,G25,G18,G19,G20)</f>
        <v>31</v>
      </c>
      <c r="H6" s="96">
        <f>SUM(H7,H10,H13,H14,H15,H21,H24,H25,H18,H19,H20)</f>
        <v>21570.2</v>
      </c>
      <c r="I6" s="96">
        <f>SUM(I7,I10,I13,I14,I15,I21,I24,I25,I18,I19,I20)</f>
        <v>80</v>
      </c>
      <c r="J6" s="96">
        <f>SUM(J7,J10,J13,J14,J15,J21,J24,J25,J18,J19,J20)</f>
        <v>46075.159999999996</v>
      </c>
      <c r="K6" s="96">
        <f>SUM(K7,K10,K13,K14,K15,K21,K24,K25,K18,K19,K20)</f>
        <v>100</v>
      </c>
      <c r="L6" s="96">
        <f>SUM(L7,L10,L13,L14,L15,L21,L24,L25,L18,L19,L20)</f>
        <v>71795.71</v>
      </c>
    </row>
    <row r="7" spans="1:12" ht="16.5" customHeight="1">
      <c r="A7" s="87">
        <v>2</v>
      </c>
      <c r="B7" s="90" t="s">
        <v>74</v>
      </c>
      <c r="C7" s="97">
        <v>119</v>
      </c>
      <c r="D7" s="97">
        <v>243453.01</v>
      </c>
      <c r="E7" s="97">
        <v>81</v>
      </c>
      <c r="F7" s="97">
        <v>357626.88</v>
      </c>
      <c r="G7" s="97">
        <v>6</v>
      </c>
      <c r="H7" s="97">
        <v>11748</v>
      </c>
      <c r="I7" s="97">
        <v>31</v>
      </c>
      <c r="J7" s="97">
        <v>24619.76</v>
      </c>
      <c r="K7" s="97">
        <v>33</v>
      </c>
      <c r="L7" s="97">
        <v>33959.71</v>
      </c>
    </row>
    <row r="8" spans="1:12" ht="16.5" customHeight="1">
      <c r="A8" s="87">
        <v>3</v>
      </c>
      <c r="B8" s="91" t="s">
        <v>75</v>
      </c>
      <c r="C8" s="97">
        <v>59</v>
      </c>
      <c r="D8" s="97">
        <v>182780.14</v>
      </c>
      <c r="E8" s="97">
        <v>58</v>
      </c>
      <c r="F8" s="97">
        <v>179274.96</v>
      </c>
      <c r="G8" s="97">
        <v>6</v>
      </c>
      <c r="H8" s="97">
        <v>11748</v>
      </c>
      <c r="I8" s="97">
        <v>4</v>
      </c>
      <c r="J8" s="97">
        <v>3828.96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60</v>
      </c>
      <c r="D9" s="97">
        <v>60672.87</v>
      </c>
      <c r="E9" s="97">
        <v>23</v>
      </c>
      <c r="F9" s="97">
        <v>178351.92</v>
      </c>
      <c r="G9" s="97"/>
      <c r="H9" s="97"/>
      <c r="I9" s="97">
        <v>27</v>
      </c>
      <c r="J9" s="97">
        <v>20790.8</v>
      </c>
      <c r="K9" s="97">
        <v>32</v>
      </c>
      <c r="L9" s="97">
        <v>31857.71</v>
      </c>
    </row>
    <row r="10" spans="1:12" ht="19.5" customHeight="1">
      <c r="A10" s="87">
        <v>5</v>
      </c>
      <c r="B10" s="90" t="s">
        <v>77</v>
      </c>
      <c r="C10" s="97">
        <v>74</v>
      </c>
      <c r="D10" s="97">
        <v>73570.0000000001</v>
      </c>
      <c r="E10" s="97">
        <v>47</v>
      </c>
      <c r="F10" s="97">
        <v>43502.4</v>
      </c>
      <c r="G10" s="97">
        <v>3</v>
      </c>
      <c r="H10" s="97">
        <v>1152.6</v>
      </c>
      <c r="I10" s="97">
        <v>15</v>
      </c>
      <c r="J10" s="97">
        <v>12670.4</v>
      </c>
      <c r="K10" s="97">
        <v>23</v>
      </c>
      <c r="L10" s="97">
        <v>24383.2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18918</v>
      </c>
      <c r="E11" s="97">
        <v>4</v>
      </c>
      <c r="F11" s="97">
        <v>8408</v>
      </c>
      <c r="G11" s="97"/>
      <c r="H11" s="97"/>
      <c r="I11" s="97">
        <v>8</v>
      </c>
      <c r="J11" s="97">
        <v>6654</v>
      </c>
      <c r="K11" s="97">
        <v>4</v>
      </c>
      <c r="L11" s="97">
        <v>8408</v>
      </c>
    </row>
    <row r="12" spans="1:12" ht="19.5" customHeight="1">
      <c r="A12" s="87">
        <v>7</v>
      </c>
      <c r="B12" s="91" t="s">
        <v>79</v>
      </c>
      <c r="C12" s="97">
        <v>65</v>
      </c>
      <c r="D12" s="97">
        <v>54652.0000000001</v>
      </c>
      <c r="E12" s="97">
        <v>43</v>
      </c>
      <c r="F12" s="97">
        <v>35094.4</v>
      </c>
      <c r="G12" s="97">
        <v>3</v>
      </c>
      <c r="H12" s="97">
        <v>1152.6</v>
      </c>
      <c r="I12" s="97">
        <v>7</v>
      </c>
      <c r="J12" s="97">
        <v>6016.4</v>
      </c>
      <c r="K12" s="97">
        <v>19</v>
      </c>
      <c r="L12" s="97">
        <v>15975.2</v>
      </c>
    </row>
    <row r="13" spans="1:12" ht="15" customHeight="1">
      <c r="A13" s="87">
        <v>8</v>
      </c>
      <c r="B13" s="90" t="s">
        <v>18</v>
      </c>
      <c r="C13" s="97">
        <v>73</v>
      </c>
      <c r="D13" s="97">
        <v>61378.4000000001</v>
      </c>
      <c r="E13" s="97">
        <v>69</v>
      </c>
      <c r="F13" s="97">
        <v>56411.0000000001</v>
      </c>
      <c r="G13" s="97">
        <v>22</v>
      </c>
      <c r="H13" s="97">
        <v>8669.6</v>
      </c>
      <c r="I13" s="97">
        <v>3</v>
      </c>
      <c r="J13" s="97">
        <v>2377.6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</v>
      </c>
      <c r="D15" s="97">
        <v>16395.6</v>
      </c>
      <c r="E15" s="97">
        <v>28</v>
      </c>
      <c r="F15" s="97">
        <v>11735</v>
      </c>
      <c r="G15" s="97"/>
      <c r="H15" s="97"/>
      <c r="I15" s="97"/>
      <c r="J15" s="97"/>
      <c r="K15" s="97">
        <v>8</v>
      </c>
      <c r="L15" s="97">
        <v>4624.4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/>
      <c r="F16" s="97"/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34</v>
      </c>
      <c r="D17" s="97">
        <v>14293.6</v>
      </c>
      <c r="E17" s="97">
        <v>28</v>
      </c>
      <c r="F17" s="97">
        <v>11735</v>
      </c>
      <c r="G17" s="97"/>
      <c r="H17" s="97"/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313</v>
      </c>
      <c r="D18" s="97">
        <v>65792.5999999996</v>
      </c>
      <c r="E18" s="97">
        <v>275</v>
      </c>
      <c r="F18" s="97">
        <v>57682.3999999998</v>
      </c>
      <c r="G18" s="97"/>
      <c r="H18" s="97"/>
      <c r="I18" s="97">
        <v>31</v>
      </c>
      <c r="J18" s="97">
        <v>6407.4</v>
      </c>
      <c r="K18" s="97">
        <v>34</v>
      </c>
      <c r="L18" s="97">
        <v>7146.8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420.4</v>
      </c>
      <c r="E19" s="97">
        <v>4</v>
      </c>
      <c r="F19" s="97">
        <v>411.35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5885.6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6</v>
      </c>
      <c r="L39" s="96">
        <f>SUM(L40,L47,L48,L49)</f>
        <v>5044.8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5885.6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6</v>
      </c>
      <c r="L40" s="97">
        <f>SUM(L41,L44)</f>
        <v>5044.8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1</v>
      </c>
      <c r="F44" s="97">
        <v>420.4</v>
      </c>
      <c r="G44" s="97"/>
      <c r="H44" s="97"/>
      <c r="I44" s="97"/>
      <c r="J44" s="97"/>
      <c r="K44" s="97">
        <v>6</v>
      </c>
      <c r="L44" s="97">
        <v>5044.8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1</v>
      </c>
      <c r="F46" s="97">
        <v>420.4</v>
      </c>
      <c r="G46" s="97"/>
      <c r="H46" s="97"/>
      <c r="I46" s="97"/>
      <c r="J46" s="97"/>
      <c r="K46" s="97">
        <v>6</v>
      </c>
      <c r="L46" s="97">
        <v>5044.8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69.37</v>
      </c>
      <c r="E50" s="96">
        <f>SUM(E51:E54)</f>
        <v>2</v>
      </c>
      <c r="F50" s="96">
        <f>SUM(F51:F54)</f>
        <v>70.07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117</v>
      </c>
      <c r="D55" s="96">
        <v>49186.8000000001</v>
      </c>
      <c r="E55" s="96">
        <v>53</v>
      </c>
      <c r="F55" s="96">
        <v>22281</v>
      </c>
      <c r="G55" s="96"/>
      <c r="H55" s="96"/>
      <c r="I55" s="96">
        <v>117</v>
      </c>
      <c r="J55" s="96">
        <v>49186.6000000001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745</v>
      </c>
      <c r="D56" s="96">
        <f t="shared" si="0"/>
        <v>516151.77999999985</v>
      </c>
      <c r="E56" s="96">
        <f t="shared" si="0"/>
        <v>560</v>
      </c>
      <c r="F56" s="96">
        <f t="shared" si="0"/>
        <v>550140.4999999999</v>
      </c>
      <c r="G56" s="96">
        <f t="shared" si="0"/>
        <v>31</v>
      </c>
      <c r="H56" s="96">
        <f t="shared" si="0"/>
        <v>21570.2</v>
      </c>
      <c r="I56" s="96">
        <f t="shared" si="0"/>
        <v>197</v>
      </c>
      <c r="J56" s="96">
        <f t="shared" si="0"/>
        <v>95261.7600000001</v>
      </c>
      <c r="K56" s="96">
        <f t="shared" si="0"/>
        <v>106</v>
      </c>
      <c r="L56" s="96">
        <f t="shared" si="0"/>
        <v>76840.51000000001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&amp;L91A62948&amp;CФорма № 10, Підрозділ: Нововолинський міський суд Волинської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102</v>
      </c>
      <c r="F4" s="93">
        <f>SUM(F5:F25)</f>
        <v>68432.51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6306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17</v>
      </c>
      <c r="F6" s="95">
        <v>19245.71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56</v>
      </c>
      <c r="F7" s="95">
        <v>25644.4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1681.6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10930.4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4204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&amp;L91A62948&amp;CФорма № 10, Підрозділ: Нововолинський міський суд Волинської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2020-07-13T07:02:16Z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10_00165_2.2020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91A62948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