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<sst xmlns="http://schemas.openxmlformats.org/spreadsheetml/2006/main" count="155" uniqueCount="129">
  <si>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</si>
  <si>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</si>
  <si>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</si>
  <si>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</si>
  <si>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</si>
  <si>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</si>
  <si>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</si>
  <si>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</si>
  <si>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</si>
  <si>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</si>
  <si>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</si>
  <si>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</si>
  <si>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</si>
  <si>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</si>
  <si>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</si>
  <si>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</si>
  <si>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</si>
  <si>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</si>
  <si>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</si>
  <si>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</si>
  <si>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</si>
  <si>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</si>
  <si>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</si>
  <si>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</si>
  <si>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</si>
  <si>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</si>
  <si>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</si>
  <si>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</si>
  <si>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</si>
  <si>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</si>
  <si>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</si>
  <si>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</si>
  <si>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</si>
  <si>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</si>
  <si>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</si>
  <si>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</si>
  <si>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</si>
  <si>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</si>
  <si>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</si>
  <si>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</si>
  <si>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</si>
  <si>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</si>
  <si>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</si>
  <si>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</si>
  <si>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</si>
  <si>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</si>
  <si>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</si>
  <si>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</si>
  <si>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</si>
  <si>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</si>
  <si>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</si>
  <si>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</si>
  <si>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</si>
  <si>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</si>
  <si>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</si>
  <si>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</si>
  <si>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</si>
  <si>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</si>
  <si>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</si>
  <si>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</si>
  <si>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</si>
  <si>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</si>
  <si>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</si>
  <si>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</si>
  <si>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</si>
  <si>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</si>
  <si>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</si>
  <si>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</si>
  <si>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</si>
  <si>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</si>
  <si>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</si>
  <si>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</si>
  <si>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</si>
  <si>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</si>
  <si>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</si>
  <si>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</si>
  <si>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</si>
  <si>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</si>
  <si>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</si>
  <si>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</si>
  <si>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</si>
  <si>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</si>
  <si>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</si>
  <si>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</si>
  <si>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</si>
  <si>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</si>
  <si>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</si>
  <si>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</si>
  <si>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</si>
  <si>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</si>
  <si>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</si>
  <si>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</si>
  <si>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</si>
  <si>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</si>
  <si>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</si>
  <si>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</si>
  <si>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</si>
  <si>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</si>
  <si>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</si>
  <si>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</si>
  <si>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</si>
  <si>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</si>
  <si>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</si>
  <si>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</si>
  <si>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</si>
  <si>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</si>
  <si>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</si>
  <si>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</si>
  <si>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</si>
  <si>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</si>
  <si>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</si>
  <si>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</si>
  <si>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</si>
  <si>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</si>
  <si>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</si>
  <si>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</si>
  <si>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</si>
  <si>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</si>
  <si>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</si>
  <si>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</si>
  <si>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</si>
  <si>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</si>
  <si>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</si>
  <si>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/>
  </si>
  <si>
    <t>А.В. Василюк</t>
  </si>
  <si>
    <t>Ю.Г. Селещук</t>
  </si>
  <si>
    <t>(03344) 2-29-90</t>
  </si>
  <si>
    <t>inbox@nv.vl.court.gov.ua</t>
  </si>
  <si>
    <t>2 липня 2021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</si>
</sst>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&amp;LFD7327D6&amp;C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695</v>
      </c>
      <c r="D6" s="96">
        <f>SUM(D7,D10,D13,D14,D15,D21,D24,D25,D18,D19,D20)</f>
        <v>517829.89</v>
      </c>
      <c r="E6" s="96">
        <f>SUM(E7,E10,E13,E14,E15,E21,E24,E25,E18,E19,E20)</f>
        <v>558</v>
      </c>
      <c r="F6" s="96">
        <f>SUM(F7,F10,F13,F14,F15,F21,F24,F25,F18,F19,F20)</f>
        <v>418027.72000000003</v>
      </c>
      <c r="G6" s="96">
        <f>SUM(G7,G10,G13,G14,G15,G21,G24,G25,G18,G19,G20)</f>
        <v>36</v>
      </c>
      <c r="H6" s="96">
        <f>SUM(H7,H10,H13,H14,H15,H21,H24,H25,H18,H19,H20)</f>
        <v>22775.050000000003</v>
      </c>
      <c r="I6" s="96">
        <f>SUM(I7,I10,I13,I14,I15,I21,I24,I25,I18,I19,I20)</f>
        <v>110</v>
      </c>
      <c r="J6" s="96">
        <f>SUM(J7,J10,J13,J14,J15,J21,J24,J25,J18,J19,J20)</f>
        <v>66723.98999999999</v>
      </c>
      <c r="K6" s="96">
        <f>SUM(K7,K10,K13,K14,K15,K21,K24,K25,K18,K19,K20)</f>
        <v>127</v>
      </c>
      <c r="L6" s="96">
        <f>SUM(L7,L10,L13,L14,L15,L21,L24,L25,L18,L19,L20)</f>
        <v>89835.87</v>
      </c>
    </row>
    <row r="7" spans="1:12" ht="16.5" customHeight="1">
      <c r="A7" s="87">
        <v>2</v>
      </c>
      <c r="B7" s="90" t="s">
        <v>74</v>
      </c>
      <c r="C7" s="97">
        <v>149</v>
      </c>
      <c r="D7" s="97">
        <v>259150.69</v>
      </c>
      <c r="E7" s="97">
        <v>106</v>
      </c>
      <c r="F7" s="97">
        <v>211694.82</v>
      </c>
      <c r="G7" s="97">
        <v>8</v>
      </c>
      <c r="H7" s="97">
        <v>9137.45</v>
      </c>
      <c r="I7" s="97">
        <v>34</v>
      </c>
      <c r="J7" s="97">
        <v>32849.59</v>
      </c>
      <c r="K7" s="97">
        <v>39</v>
      </c>
      <c r="L7" s="97">
        <v>40311.97</v>
      </c>
    </row>
    <row r="8" spans="1:12" ht="16.5" customHeight="1">
      <c r="A8" s="87">
        <v>3</v>
      </c>
      <c r="B8" s="91" t="s">
        <v>75</v>
      </c>
      <c r="C8" s="97">
        <v>59</v>
      </c>
      <c r="D8" s="97">
        <v>137527.61</v>
      </c>
      <c r="E8" s="97">
        <v>57</v>
      </c>
      <c r="F8" s="97">
        <v>131307.61</v>
      </c>
      <c r="G8" s="97">
        <v>5</v>
      </c>
      <c r="H8" s="97">
        <v>7357.5</v>
      </c>
      <c r="I8" s="97">
        <v>9</v>
      </c>
      <c r="J8" s="97">
        <v>7537.62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90</v>
      </c>
      <c r="D9" s="97">
        <v>121623.08</v>
      </c>
      <c r="E9" s="97">
        <v>49</v>
      </c>
      <c r="F9" s="97">
        <v>80387.21</v>
      </c>
      <c r="G9" s="97">
        <v>3</v>
      </c>
      <c r="H9" s="97">
        <v>1779.95</v>
      </c>
      <c r="I9" s="97">
        <v>25</v>
      </c>
      <c r="J9" s="97">
        <v>25311.97</v>
      </c>
      <c r="K9" s="97">
        <v>38</v>
      </c>
      <c r="L9" s="97">
        <v>38041.97</v>
      </c>
    </row>
    <row r="10" spans="1:12" ht="19.5" customHeight="1">
      <c r="A10" s="87">
        <v>5</v>
      </c>
      <c r="B10" s="90" t="s">
        <v>77</v>
      </c>
      <c r="C10" s="97">
        <v>88</v>
      </c>
      <c r="D10" s="97">
        <v>86714</v>
      </c>
      <c r="E10" s="97">
        <v>54</v>
      </c>
      <c r="F10" s="97">
        <v>50194.4</v>
      </c>
      <c r="G10" s="97">
        <v>3</v>
      </c>
      <c r="H10" s="97">
        <v>1782.4</v>
      </c>
      <c r="I10" s="97">
        <v>24</v>
      </c>
      <c r="J10" s="97">
        <v>19747.2</v>
      </c>
      <c r="K10" s="97">
        <v>32</v>
      </c>
      <c r="L10" s="97">
        <v>33142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11350</v>
      </c>
      <c r="E11" s="97">
        <v>1</v>
      </c>
      <c r="F11" s="97">
        <v>2270</v>
      </c>
      <c r="G11" s="97"/>
      <c r="H11" s="97"/>
      <c r="I11" s="97">
        <v>18</v>
      </c>
      <c r="J11" s="97">
        <v>16004</v>
      </c>
      <c r="K11" s="97">
        <v>3</v>
      </c>
      <c r="L11" s="97">
        <v>6810</v>
      </c>
    </row>
    <row r="12" spans="1:12" ht="19.5" customHeight="1">
      <c r="A12" s="87">
        <v>7</v>
      </c>
      <c r="B12" s="91" t="s">
        <v>79</v>
      </c>
      <c r="C12" s="97">
        <v>83</v>
      </c>
      <c r="D12" s="97">
        <v>75364</v>
      </c>
      <c r="E12" s="97">
        <v>53</v>
      </c>
      <c r="F12" s="97">
        <v>47924.4</v>
      </c>
      <c r="G12" s="97">
        <v>3</v>
      </c>
      <c r="H12" s="97">
        <v>1782.4</v>
      </c>
      <c r="I12" s="97">
        <v>6</v>
      </c>
      <c r="J12" s="97">
        <v>3743.2</v>
      </c>
      <c r="K12" s="97">
        <v>29</v>
      </c>
      <c r="L12" s="97">
        <v>26332</v>
      </c>
    </row>
    <row r="13" spans="1:12" ht="15" customHeight="1">
      <c r="A13" s="87">
        <v>8</v>
      </c>
      <c r="B13" s="90" t="s">
        <v>18</v>
      </c>
      <c r="C13" s="97">
        <v>81</v>
      </c>
      <c r="D13" s="97">
        <v>73548</v>
      </c>
      <c r="E13" s="97">
        <v>76</v>
      </c>
      <c r="F13" s="97">
        <v>68748.4</v>
      </c>
      <c r="G13" s="97">
        <v>25</v>
      </c>
      <c r="H13" s="97">
        <v>11855.2</v>
      </c>
      <c r="I13" s="97">
        <v>5</v>
      </c>
      <c r="J13" s="97">
        <v>3564.8</v>
      </c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45</v>
      </c>
      <c r="D15" s="97">
        <v>23154</v>
      </c>
      <c r="E15" s="97">
        <v>40</v>
      </c>
      <c r="F15" s="97">
        <v>23574.4</v>
      </c>
      <c r="G15" s="97"/>
      <c r="H15" s="97"/>
      <c r="I15" s="97"/>
      <c r="J15" s="97"/>
      <c r="K15" s="97">
        <v>5</v>
      </c>
      <c r="L15" s="97">
        <v>2951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4540</v>
      </c>
      <c r="E16" s="97">
        <v>3</v>
      </c>
      <c r="F16" s="97">
        <v>3405</v>
      </c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41</v>
      </c>
      <c r="D17" s="97">
        <v>18614</v>
      </c>
      <c r="E17" s="97">
        <v>37</v>
      </c>
      <c r="F17" s="97">
        <v>20169.4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316</v>
      </c>
      <c r="D18" s="97">
        <v>71732</v>
      </c>
      <c r="E18" s="97">
        <v>268</v>
      </c>
      <c r="F18" s="97">
        <v>61230.4</v>
      </c>
      <c r="G18" s="97"/>
      <c r="H18" s="97"/>
      <c r="I18" s="97">
        <v>47</v>
      </c>
      <c r="J18" s="97">
        <v>10562.4</v>
      </c>
      <c r="K18" s="97">
        <v>47</v>
      </c>
      <c r="L18" s="97">
        <v>10669</v>
      </c>
    </row>
    <row r="19" spans="1:12" ht="21" customHeight="1">
      <c r="A19" s="87">
        <v>14</v>
      </c>
      <c r="B19" s="99" t="s">
        <v>105</v>
      </c>
      <c r="C19" s="97">
        <v>10</v>
      </c>
      <c r="D19" s="97">
        <v>1135</v>
      </c>
      <c r="E19" s="97">
        <v>10</v>
      </c>
      <c r="F19" s="97">
        <v>1135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5</v>
      </c>
      <c r="D24" s="97">
        <v>1942.2</v>
      </c>
      <c r="E24" s="97">
        <v>3</v>
      </c>
      <c r="F24" s="97">
        <v>996.3</v>
      </c>
      <c r="G24" s="97"/>
      <c r="H24" s="97"/>
      <c r="I24" s="97"/>
      <c r="J24" s="97"/>
      <c r="K24" s="97">
        <v>2</v>
      </c>
      <c r="L24" s="97">
        <v>945.9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13</v>
      </c>
      <c r="D39" s="96">
        <f>SUM(D40,D47,D48,D49)</f>
        <v>11804</v>
      </c>
      <c r="E39" s="96">
        <f>SUM(E40,E47,E48,E49)</f>
        <v>11</v>
      </c>
      <c r="F39" s="96">
        <f>SUM(F40,F47,F48,F49)</f>
        <v>5902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1816</v>
      </c>
    </row>
    <row r="40" spans="1:12" ht="24" customHeight="1">
      <c r="A40" s="87">
        <v>35</v>
      </c>
      <c r="B40" s="90" t="s">
        <v>85</v>
      </c>
      <c r="C40" s="97">
        <f>SUM(C41,C44)</f>
        <v>13</v>
      </c>
      <c r="D40" s="97">
        <f>SUM(D41,D44)</f>
        <v>11804</v>
      </c>
      <c r="E40" s="97">
        <f>SUM(E41,E44)</f>
        <v>11</v>
      </c>
      <c r="F40" s="97">
        <f>SUM(F41,F44)</f>
        <v>5902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1816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13</v>
      </c>
      <c r="D44" s="97">
        <v>11804</v>
      </c>
      <c r="E44" s="97">
        <v>11</v>
      </c>
      <c r="F44" s="97">
        <v>5902</v>
      </c>
      <c r="G44" s="97"/>
      <c r="H44" s="97"/>
      <c r="I44" s="97"/>
      <c r="J44" s="97"/>
      <c r="K44" s="97">
        <v>2</v>
      </c>
      <c r="L44" s="97">
        <v>1816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13</v>
      </c>
      <c r="D46" s="97">
        <v>11804</v>
      </c>
      <c r="E46" s="97">
        <v>11</v>
      </c>
      <c r="F46" s="97">
        <v>5902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279.21</v>
      </c>
      <c r="E50" s="96">
        <f>SUM(E51:E54)</f>
        <v>5</v>
      </c>
      <c r="F50" s="96">
        <f>SUM(F51:F54)</f>
        <v>279.29999999999995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6.81</v>
      </c>
      <c r="E51" s="97">
        <v>1</v>
      </c>
      <c r="F51" s="97">
        <v>6.9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272.4</v>
      </c>
      <c r="E52" s="97">
        <v>4</v>
      </c>
      <c r="F52" s="97">
        <v>272.4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165</v>
      </c>
      <c r="D55" s="96">
        <v>74910</v>
      </c>
      <c r="E55" s="96">
        <v>65</v>
      </c>
      <c r="F55" s="96">
        <v>29510</v>
      </c>
      <c r="G55" s="96"/>
      <c r="H55" s="96"/>
      <c r="I55" s="96">
        <v>164</v>
      </c>
      <c r="J55" s="96">
        <v>119118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878</v>
      </c>
      <c r="D56" s="96">
        <f t="shared" si="0"/>
        <v>604823.1</v>
      </c>
      <c r="E56" s="96">
        <f t="shared" si="0"/>
        <v>639</v>
      </c>
      <c r="F56" s="96">
        <f t="shared" si="0"/>
        <v>453719.02</v>
      </c>
      <c r="G56" s="96">
        <f t="shared" si="0"/>
        <v>36</v>
      </c>
      <c r="H56" s="96">
        <f t="shared" si="0"/>
        <v>22775.050000000003</v>
      </c>
      <c r="I56" s="96">
        <f t="shared" si="0"/>
        <v>274</v>
      </c>
      <c r="J56" s="96">
        <f t="shared" si="0"/>
        <v>185841.99</v>
      </c>
      <c r="K56" s="96">
        <f t="shared" si="0"/>
        <v>130</v>
      </c>
      <c r="L56" s="96">
        <f t="shared" si="0"/>
        <v>92105.87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&amp;LFD7327D6&amp;CФорма № 10, Підрозділ: Нововолинський міський суд Волинської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128</v>
      </c>
      <c r="F4" s="93">
        <f>SUM(F5:F25)</f>
        <v>87565.87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34</v>
      </c>
      <c r="F5" s="95">
        <v>20831.81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26</v>
      </c>
      <c r="F6" s="95">
        <v>26290.16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50</v>
      </c>
      <c r="F7" s="95">
        <v>27013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8399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2724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</v>
      </c>
      <c r="F23" s="95">
        <v>1399.9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&amp;LFD7327D6&amp;CФорма № 10, Підрозділ: Нововолинський міський суд Волинської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2021-07-14T13:31:34Z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10_00165_2.2021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FD7327D6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