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<sst xmlns="http://schemas.openxmlformats.org/spreadsheetml/2006/main" count="295" uniqueCount="221">
  <si>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</si>
  <si>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</si>
  <si>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</si>
  <si>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</si>
  <si>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</si>
  <si>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</si>
  <si>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</si>
  <si>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</si>
  <si>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</si>
  <si>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</si>
  <si>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</si>
  <si>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</si>
  <si>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</si>
  <si>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</si>
  <si>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</si>
  <si>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</si>
  <si>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</si>
  <si>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</si>
  <si>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</si>
  <si>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</si>
  <si>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</si>
  <si>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</si>
  <si>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</si>
  <si>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</si>
  <si>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</si>
  <si>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</si>
  <si>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</si>
  <si>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</si>
  <si>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</si>
  <si>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</si>
  <si>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</si>
  <si>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</si>
  <si>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</si>
  <si>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</si>
  <si>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</si>
  <si>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</si>
  <si>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</si>
  <si>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</si>
  <si>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</si>
  <si>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</si>
  <si>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</si>
  <si>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</si>
  <si>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</si>
  <si>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</si>
  <si>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</si>
  <si>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</si>
  <si>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</si>
  <si>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</si>
  <si>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</si>
  <si>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</si>
  <si>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</si>
  <si>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</si>
  <si>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</si>
  <si>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</si>
  <si>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</si>
  <si>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</si>
  <si>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</si>
  <si>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</si>
  <si>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</si>
  <si>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</si>
  <si>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</si>
  <si>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</si>
  <si>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</si>
  <si>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</si>
  <si>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</si>
  <si>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</si>
  <si>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</si>
  <si>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</si>
  <si>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</si>
  <si>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</si>
  <si>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</si>
  <si>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</si>
  <si>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</si>
  <si>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</si>
  <si>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</si>
  <si>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</si>
  <si>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</si>
  <si>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</si>
  <si>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</si>
  <si>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</si>
  <si>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</si>
  <si>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</si>
  <si>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</si>
  <si>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</si>
  <si>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</si>
  <si>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</si>
  <si>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</si>
  <si>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</si>
  <si>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</si>
  <si>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</si>
  <si>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</si>
  <si>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</si>
  <si>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</si>
  <si>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</si>
  <si>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</si>
  <si>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</si>
  <si>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</si>
  <si>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</si>
  <si>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</si>
  <si>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</si>
  <si>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</si>
  <si>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</si>
  <si>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</si>
  <si>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</si>
  <si>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</si>
  <si>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</si>
  <si>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</si>
  <si>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</si>
  <si>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</si>
  <si>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</si>
  <si>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</si>
  <si>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</si>
  <si>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</si>
  <si>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</si>
  <si>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</si>
  <si>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</si>
  <si>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</si>
  <si>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</si>
  <si>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</si>
  <si>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</si>
  <si>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</si>
  <si>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</si>
  <si>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</si>
  <si>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</si>
  <si>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</si>
  <si>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</si>
  <si>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</si>
  <si>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</si>
  <si>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</si>
  <si>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</si>
  <si>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</si>
  <si>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</si>
  <si>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</si>
  <si>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</si>
  <si>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</si>
  <si>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</si>
  <si>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</si>
  <si>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</si>
  <si>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</si>
  <si>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</si>
  <si>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</si>
  <si>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</si>
  <si>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</si>
  <si>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</si>
  <si>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</si>
  <si>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</si>
  <si>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</si>
  <si>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</si>
  <si>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</si>
  <si>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</si>
  <si>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</si>
  <si>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</si>
  <si>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</si>
  <si>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</si>
  <si>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</si>
  <si>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</si>
  <si>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</si>
  <si>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</si>
  <si>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</si>
  <si>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</si>
  <si>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</si>
  <si>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</si>
  <si>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</si>
  <si>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</si>
  <si>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</si>
  <si>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</si>
  <si>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</si>
  <si>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</si>
  <si>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</si>
  <si>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</si>
  <si>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</si>
  <si>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</si>
  <si>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</si>
  <si>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</si>
  <si>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</si>
  <si>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</si>
  <si>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</si>
  <si>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</si>
  <si>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</si>
  <si>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</si>
  <si>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</si>
  <si>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</si>
  <si>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</si>
  <si>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</si>
  <si>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</si>
  <si>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</si>
  <si>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</si>
  <si>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</si>
  <si>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</si>
  <si>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</si>
  <si>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</si>
  <si>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</si>
  <si>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</si>
  <si>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</si>
  <si>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</si>
  <si>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</si>
  <si>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</si>
  <si>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</si>
  <si>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</si>
  <si>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</si>
  <si>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</si>
  <si>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</si>
  <si>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</si>
  <si>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</si>
  <si>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</si>
  <si>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</si>
  <si>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</si>
  <si>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</si>
  <si>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</si>
  <si>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</si>
  <si>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</si>
  <si>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</si>
  <si>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Нововолинський міський суд Волинської області</t>
  </si>
  <si>
    <t>45400.м. Нововолинськ.вул. Гагаріна буд. 14</t>
  </si>
  <si>
    <t>Доручення судів України / іноземних судів</t>
  </si>
  <si>
    <t xml:space="preserve">Розглянуто справ судом присяжних </t>
  </si>
  <si>
    <t>О.Р. Ференс-Піжук</t>
  </si>
  <si>
    <t>Ю.Г. Селещук</t>
  </si>
  <si>
    <t>(03344) 2-29-90</t>
  </si>
  <si>
    <t>inbox@nv.vl.court.gov.ua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</si>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</sst>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&amp;L5CB5C910&amp;C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309</v>
      </c>
      <c r="F6" s="103">
        <v>74</v>
      </c>
      <c r="G6" s="103"/>
      <c r="H6" s="103">
        <v>67</v>
      </c>
      <c r="I6" s="121" t="s">
        <v>210</v>
      </c>
      <c r="J6" s="103">
        <v>242</v>
      </c>
      <c r="K6" s="84">
        <v>106</v>
      </c>
      <c r="L6" s="91">
        <f aca="true" t="shared" si="0" ref="L6:L46">E6-F6</f>
        <v>235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553</v>
      </c>
      <c r="F7" s="103">
        <v>546</v>
      </c>
      <c r="G7" s="103"/>
      <c r="H7" s="103">
        <v>542</v>
      </c>
      <c r="I7" s="103">
        <v>504</v>
      </c>
      <c r="J7" s="103">
        <v>11</v>
      </c>
      <c r="K7" s="84">
        <v>6</v>
      </c>
      <c r="L7" s="91">
        <f t="shared" si="0"/>
        <v>7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58</v>
      </c>
      <c r="F9" s="103">
        <v>38</v>
      </c>
      <c r="G9" s="103"/>
      <c r="H9" s="85">
        <v>38</v>
      </c>
      <c r="I9" s="103">
        <v>28</v>
      </c>
      <c r="J9" s="103">
        <v>20</v>
      </c>
      <c r="K9" s="84">
        <v>5</v>
      </c>
      <c r="L9" s="91">
        <f t="shared" si="0"/>
        <v>20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>
        <v>9</v>
      </c>
      <c r="F12" s="103">
        <v>9</v>
      </c>
      <c r="G12" s="103"/>
      <c r="H12" s="103">
        <v>9</v>
      </c>
      <c r="I12" s="103">
        <v>6</v>
      </c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38</v>
      </c>
      <c r="F14" s="106">
        <v>35</v>
      </c>
      <c r="G14" s="106"/>
      <c r="H14" s="106">
        <v>35</v>
      </c>
      <c r="I14" s="106">
        <v>35</v>
      </c>
      <c r="J14" s="106">
        <v>3</v>
      </c>
      <c r="K14" s="94"/>
      <c r="L14" s="91">
        <f t="shared" si="0"/>
        <v>3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967</v>
      </c>
      <c r="F16" s="84">
        <f t="shared" si="1"/>
        <v>702</v>
      </c>
      <c r="G16" s="84">
        <f t="shared" si="1"/>
        <v>0</v>
      </c>
      <c r="H16" s="84">
        <f t="shared" si="1"/>
        <v>691</v>
      </c>
      <c r="I16" s="84">
        <f t="shared" si="1"/>
        <v>573</v>
      </c>
      <c r="J16" s="84">
        <f t="shared" si="1"/>
        <v>276</v>
      </c>
      <c r="K16" s="84">
        <f t="shared" si="1"/>
        <v>117</v>
      </c>
      <c r="L16" s="91">
        <f t="shared" si="0"/>
        <v>265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11</v>
      </c>
      <c r="F17" s="84">
        <v>11</v>
      </c>
      <c r="G17" s="84"/>
      <c r="H17" s="84">
        <v>11</v>
      </c>
      <c r="I17" s="84">
        <v>9</v>
      </c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34</v>
      </c>
      <c r="F18" s="84">
        <v>9</v>
      </c>
      <c r="G18" s="84"/>
      <c r="H18" s="84">
        <v>23</v>
      </c>
      <c r="I18" s="84">
        <v>21</v>
      </c>
      <c r="J18" s="84">
        <v>11</v>
      </c>
      <c r="K18" s="84">
        <v>2</v>
      </c>
      <c r="L18" s="91">
        <f t="shared" si="0"/>
        <v>25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/>
      <c r="I20" s="84"/>
      <c r="J20" s="84">
        <v>1</v>
      </c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37</v>
      </c>
      <c r="F25" s="94">
        <v>12</v>
      </c>
      <c r="G25" s="94"/>
      <c r="H25" s="94">
        <v>25</v>
      </c>
      <c r="I25" s="94">
        <v>21</v>
      </c>
      <c r="J25" s="94">
        <v>12</v>
      </c>
      <c r="K25" s="94">
        <v>2</v>
      </c>
      <c r="L25" s="91">
        <f t="shared" si="0"/>
        <v>25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240</v>
      </c>
      <c r="F26" s="84">
        <v>206</v>
      </c>
      <c r="G26" s="84"/>
      <c r="H26" s="84">
        <v>218</v>
      </c>
      <c r="I26" s="84">
        <v>196</v>
      </c>
      <c r="J26" s="84">
        <v>22</v>
      </c>
      <c r="K26" s="84"/>
      <c r="L26" s="91">
        <f t="shared" si="0"/>
        <v>34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211</v>
      </c>
      <c r="F28" s="84">
        <v>181</v>
      </c>
      <c r="G28" s="84">
        <v>2</v>
      </c>
      <c r="H28" s="84">
        <v>178</v>
      </c>
      <c r="I28" s="84">
        <v>167</v>
      </c>
      <c r="J28" s="84">
        <v>33</v>
      </c>
      <c r="K28" s="84"/>
      <c r="L28" s="91">
        <f t="shared" si="0"/>
        <v>30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417</v>
      </c>
      <c r="F29" s="84">
        <v>169</v>
      </c>
      <c r="G29" s="84">
        <v>4</v>
      </c>
      <c r="H29" s="84">
        <v>193</v>
      </c>
      <c r="I29" s="84">
        <v>161</v>
      </c>
      <c r="J29" s="84">
        <v>224</v>
      </c>
      <c r="K29" s="84">
        <v>32</v>
      </c>
      <c r="L29" s="91">
        <f t="shared" si="0"/>
        <v>248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33</v>
      </c>
      <c r="F30" s="84">
        <v>33</v>
      </c>
      <c r="G30" s="84"/>
      <c r="H30" s="84">
        <v>33</v>
      </c>
      <c r="I30" s="84">
        <v>33</v>
      </c>
      <c r="J30" s="84"/>
      <c r="K30" s="84"/>
      <c r="L30" s="91">
        <f t="shared" si="0"/>
        <v>0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47</v>
      </c>
      <c r="F31" s="84">
        <v>33</v>
      </c>
      <c r="G31" s="84"/>
      <c r="H31" s="84">
        <v>36</v>
      </c>
      <c r="I31" s="84">
        <v>33</v>
      </c>
      <c r="J31" s="84">
        <v>11</v>
      </c>
      <c r="K31" s="84"/>
      <c r="L31" s="91">
        <f t="shared" si="0"/>
        <v>14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</v>
      </c>
      <c r="F32" s="84">
        <v>2</v>
      </c>
      <c r="G32" s="84"/>
      <c r="H32" s="84">
        <v>4</v>
      </c>
      <c r="I32" s="84">
        <v>1</v>
      </c>
      <c r="J32" s="84"/>
      <c r="K32" s="84"/>
      <c r="L32" s="91">
        <f t="shared" si="0"/>
        <v>2</v>
      </c>
    </row>
    <row r="33" spans="1:12" ht="26.25" customHeight="1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4</v>
      </c>
      <c r="F36" s="84">
        <v>1</v>
      </c>
      <c r="G36" s="84"/>
      <c r="H36" s="84">
        <v>3</v>
      </c>
      <c r="I36" s="84">
        <v>1</v>
      </c>
      <c r="J36" s="84">
        <v>1</v>
      </c>
      <c r="K36" s="84">
        <v>1</v>
      </c>
      <c r="L36" s="91">
        <f t="shared" si="0"/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15</v>
      </c>
      <c r="F37" s="84">
        <v>11</v>
      </c>
      <c r="G37" s="84">
        <v>1</v>
      </c>
      <c r="H37" s="84">
        <v>14</v>
      </c>
      <c r="I37" s="84">
        <v>12</v>
      </c>
      <c r="J37" s="84">
        <v>1</v>
      </c>
      <c r="K37" s="84"/>
      <c r="L37" s="91">
        <f t="shared" si="0"/>
        <v>4</v>
      </c>
    </row>
    <row r="38" spans="1:12" ht="40.5" customHeight="1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2</v>
      </c>
      <c r="G39" s="84"/>
      <c r="H39" s="84">
        <v>3</v>
      </c>
      <c r="I39" s="84"/>
      <c r="J39" s="84"/>
      <c r="K39" s="84"/>
      <c r="L39" s="91">
        <f t="shared" si="0"/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776</v>
      </c>
      <c r="F40" s="94">
        <v>467</v>
      </c>
      <c r="G40" s="94">
        <v>5</v>
      </c>
      <c r="H40" s="94">
        <v>484</v>
      </c>
      <c r="I40" s="94">
        <v>405</v>
      </c>
      <c r="J40" s="94">
        <v>292</v>
      </c>
      <c r="K40" s="94">
        <v>33</v>
      </c>
      <c r="L40" s="91">
        <f t="shared" si="0"/>
        <v>309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539</v>
      </c>
      <c r="F41" s="84">
        <v>419</v>
      </c>
      <c r="G41" s="84"/>
      <c r="H41" s="84">
        <v>390</v>
      </c>
      <c r="I41" s="121" t="s">
        <v>210</v>
      </c>
      <c r="J41" s="84">
        <v>149</v>
      </c>
      <c r="K41" s="84"/>
      <c r="L41" s="91">
        <f t="shared" si="0"/>
        <v>120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21</v>
      </c>
      <c r="F42" s="84">
        <v>8</v>
      </c>
      <c r="G42" s="84"/>
      <c r="H42" s="84">
        <v>21</v>
      </c>
      <c r="I42" s="121" t="s">
        <v>210</v>
      </c>
      <c r="J42" s="84"/>
      <c r="K42" s="84"/>
      <c r="L42" s="91">
        <f t="shared" si="0"/>
        <v>13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543</v>
      </c>
      <c r="F45" s="84">
        <f aca="true" t="shared" si="2" ref="F45:K45">F41+F43+F44</f>
        <v>423</v>
      </c>
      <c r="G45" s="84">
        <f t="shared" si="2"/>
        <v>0</v>
      </c>
      <c r="H45" s="84">
        <f t="shared" si="2"/>
        <v>394</v>
      </c>
      <c r="I45" s="84">
        <f>I43+I44</f>
        <v>3</v>
      </c>
      <c r="J45" s="84">
        <f t="shared" si="2"/>
        <v>149</v>
      </c>
      <c r="K45" s="84">
        <f t="shared" si="2"/>
        <v>0</v>
      </c>
      <c r="L45" s="91">
        <f t="shared" si="0"/>
        <v>120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aca="true" t="shared" si="3" ref="E46:K46">E16+E25+E40+E45</f>
        <v>2323</v>
      </c>
      <c r="F46" s="84">
        <f t="shared" si="3"/>
        <v>1604</v>
      </c>
      <c r="G46" s="84">
        <f t="shared" si="3"/>
        <v>5</v>
      </c>
      <c r="H46" s="84">
        <f t="shared" si="3"/>
        <v>1594</v>
      </c>
      <c r="I46" s="84">
        <f t="shared" si="3"/>
        <v>1002</v>
      </c>
      <c r="J46" s="84">
        <f t="shared" si="3"/>
        <v>729</v>
      </c>
      <c r="K46" s="84">
        <f t="shared" si="3"/>
        <v>152</v>
      </c>
      <c r="L46" s="91">
        <f t="shared" si="0"/>
        <v>719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&amp;L5CB5C910&amp;C&amp;R2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31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211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5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49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8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9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178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413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3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7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2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2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105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23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15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6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&amp;L5CB5C910&amp;C&amp;R3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67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41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198480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155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6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62</v>
      </c>
      <c r="J37" s="108"/>
    </row>
    <row r="38" spans="1:9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25</v>
      </c>
    </row>
    <row r="39" spans="1:9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501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275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4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20530147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5240486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8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27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1238</v>
      </c>
      <c r="F58" s="109">
        <f>F59+F62+F63+F64</f>
        <v>313</v>
      </c>
      <c r="G58" s="109">
        <f>G59+G62+G63+G64</f>
        <v>37</v>
      </c>
      <c r="H58" s="109">
        <f>H59+H62+H63+H64</f>
        <v>4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627</v>
      </c>
      <c r="F59" s="94">
        <v>40</v>
      </c>
      <c r="G59" s="94">
        <v>20</v>
      </c>
      <c r="H59" s="94">
        <v>3</v>
      </c>
      <c r="I59" s="94">
        <v>1</v>
      </c>
    </row>
    <row r="60" spans="1:9" ht="13.5" customHeight="1">
      <c r="A60" s="249" t="s">
        <v>203</v>
      </c>
      <c r="B60" s="250"/>
      <c r="C60" s="250"/>
      <c r="D60" s="251"/>
      <c r="E60" s="86">
        <v>21</v>
      </c>
      <c r="F60" s="86">
        <v>26</v>
      </c>
      <c r="G60" s="86">
        <v>16</v>
      </c>
      <c r="H60" s="86">
        <v>3</v>
      </c>
      <c r="I60" s="86">
        <v>1</v>
      </c>
    </row>
    <row r="61" spans="1:9" ht="13.5" customHeight="1">
      <c r="A61" s="249" t="s">
        <v>204</v>
      </c>
      <c r="B61" s="250"/>
      <c r="C61" s="250"/>
      <c r="D61" s="251"/>
      <c r="E61" s="86">
        <v>540</v>
      </c>
      <c r="F61" s="86">
        <v>2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8</v>
      </c>
      <c r="F62" s="84">
        <v>17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284</v>
      </c>
      <c r="F63" s="84">
        <v>181</v>
      </c>
      <c r="G63" s="84">
        <v>17</v>
      </c>
      <c r="H63" s="84">
        <v>1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319</v>
      </c>
      <c r="F64" s="84">
        <v>75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826</v>
      </c>
      <c r="G68" s="115">
        <v>9956703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613</v>
      </c>
      <c r="G69" s="117">
        <v>8959187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213</v>
      </c>
      <c r="G70" s="117">
        <v>997516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149</v>
      </c>
      <c r="G71" s="115">
        <v>91029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>
        <v>42</v>
      </c>
      <c r="G74" s="117">
        <v>1775989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&amp;L5CB5C910&amp;C&amp;R4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20.85048010973937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42.391304347826086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16.666666666666668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11.301369863013699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99.37655860349128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531.3333333333334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774.3333333333334</v>
      </c>
    </row>
    <row r="11" spans="1:4" ht="16.5" customHeight="1">
      <c r="A11" s="223" t="s">
        <v>62</v>
      </c>
      <c r="B11" s="225"/>
      <c r="C11" s="10">
        <v>9</v>
      </c>
      <c r="D11" s="84">
        <v>67</v>
      </c>
    </row>
    <row r="12" spans="1:4" ht="16.5" customHeight="1">
      <c r="A12" s="252" t="s">
        <v>103</v>
      </c>
      <c r="B12" s="252"/>
      <c r="C12" s="10">
        <v>10</v>
      </c>
      <c r="D12" s="84">
        <v>38</v>
      </c>
    </row>
    <row r="13" spans="1:4" ht="16.5" customHeight="1">
      <c r="A13" s="249" t="s">
        <v>203</v>
      </c>
      <c r="B13" s="251"/>
      <c r="C13" s="10">
        <v>11</v>
      </c>
      <c r="D13" s="94">
        <v>288</v>
      </c>
    </row>
    <row r="14" spans="1:4" ht="16.5" customHeight="1">
      <c r="A14" s="249" t="s">
        <v>204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158</v>
      </c>
    </row>
    <row r="16" spans="1:4" ht="16.5" customHeight="1">
      <c r="A16" s="252" t="s">
        <v>104</v>
      </c>
      <c r="B16" s="252"/>
      <c r="C16" s="10">
        <v>14</v>
      </c>
      <c r="D16" s="84">
        <v>110</v>
      </c>
    </row>
    <row r="17" spans="1:5" ht="16.5" customHeight="1">
      <c r="A17" s="252" t="s">
        <v>108</v>
      </c>
      <c r="B17" s="252"/>
      <c r="C17" s="10">
        <v>15</v>
      </c>
      <c r="D17" s="84">
        <v>59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166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&amp;L5CB5C910&amp;C&amp;R5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2021-09-02T06:14:55Z</cp:lastPrinted>
  <dcterms:created xsi:type="dcterms:W3CDTF">2004-04-20T14:33:35Z</dcterms:created>
  <dcterms:modified xsi:type="dcterms:W3CDTF">2022-07-19T15:19:42Z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5CB5C910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