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<sst xmlns="http://schemas.openxmlformats.org/spreadsheetml/2006/main" count="171" uniqueCount="144">
  <si>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</si>
  <si>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</si>
  <si>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</si>
  <si>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</si>
  <si>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</si>
  <si>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</si>
  <si>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</si>
  <si>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</si>
  <si>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</si>
  <si>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</si>
  <si>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</si>
  <si>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</si>
  <si>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</si>
  <si>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</si>
  <si>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</si>
  <si>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</si>
  <si>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</si>
  <si>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</si>
  <si>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</si>
  <si>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</si>
  <si>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</si>
  <si>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</si>
  <si>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</si>
  <si>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</si>
  <si>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</si>
  <si>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</si>
  <si>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</si>
  <si>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</si>
  <si>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</si>
  <si>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</si>
  <si>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</si>
  <si>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</si>
  <si>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</si>
  <si>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</si>
  <si>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</si>
  <si>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</si>
  <si>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</si>
  <si>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</si>
  <si>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</si>
  <si>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</si>
  <si>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</si>
  <si>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</si>
  <si>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</si>
  <si>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</si>
  <si>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</si>
  <si>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</si>
  <si>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</si>
  <si>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</si>
  <si>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</si>
  <si>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</si>
  <si>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</si>
  <si>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</si>
  <si>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</si>
  <si>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</si>
  <si>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</si>
  <si>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</si>
  <si>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</si>
  <si>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</si>
  <si>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</si>
  <si>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</si>
  <si>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</si>
  <si>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</si>
  <si>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</si>
  <si>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</si>
  <si>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</si>
  <si>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</si>
  <si>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</si>
  <si>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</si>
  <si>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</si>
  <si>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</si>
  <si>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</si>
  <si>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</si>
  <si>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</si>
  <si>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</si>
  <si>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</si>
  <si>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</si>
  <si>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</si>
  <si>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</si>
  <si>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</si>
  <si>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</si>
  <si>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</si>
  <si>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</si>
  <si>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</si>
  <si>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</si>
  <si>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</si>
  <si>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</si>
  <si>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</si>
  <si>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</si>
  <si>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</si>
  <si>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</si>
  <si>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</si>
  <si>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</si>
  <si>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</si>
  <si>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</si>
  <si>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</si>
  <si>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</si>
  <si>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</si>
  <si>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</si>
  <si>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</si>
  <si>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</si>
  <si>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</si>
  <si>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</si>
  <si>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</si>
  <si>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</si>
  <si>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</si>
  <si>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</si>
  <si>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</si>
  <si>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</si>
  <si>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</si>
  <si>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</si>
  <si>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</si>
  <si>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</si>
  <si>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</si>
  <si>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</si>
  <si>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</si>
  <si>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</si>
  <si>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</si>
  <si>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</si>
  <si>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</si>
  <si>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</si>
  <si>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</si>
  <si>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</si>
  <si>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</si>
  <si>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</si>
  <si>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</si>
  <si>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</si>
  <si>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</si>
  <si>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</si>
  <si>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</si>
  <si>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</si>
  <si>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</si>
  <si>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</si>
  <si>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</si>
  <si>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</si>
  <si>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</si>
  <si>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Ференс-Піжук О.Р.</t>
  </si>
  <si>
    <t>Оніщук І.М.</t>
  </si>
  <si>
    <t>(03344) 2-29-90</t>
  </si>
  <si>
    <t>5 січня 2015 року</t>
  </si>
  <si>
    <t>inbox@nv.vl.court.gov.ua</t>
  </si>
  <si>
    <t>2014 рік</t>
  </si>
  <si>
    <t>Нововолинський міський суд Волинської області</t>
  </si>
  <si>
    <t>45400. Волинська область</t>
  </si>
  <si>
    <t>м. Нововолинськ. вул. Гагаріна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</si>
</sst>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1293</v>
      </c>
      <c r="D9" s="82">
        <f aca="true" t="shared" si="0" ref="D9:T9">SUM(D10:D16,D19:D27)</f>
        <v>2</v>
      </c>
      <c r="E9" s="75">
        <f t="shared" si="0"/>
        <v>358562.7700000012</v>
      </c>
      <c r="F9" s="75">
        <f t="shared" si="0"/>
        <v>487.2</v>
      </c>
      <c r="G9" s="75">
        <f t="shared" si="0"/>
        <v>1065</v>
      </c>
      <c r="H9" s="75">
        <f t="shared" si="0"/>
        <v>276943.4000000012</v>
      </c>
      <c r="I9" s="82">
        <f t="shared" si="0"/>
        <v>0</v>
      </c>
      <c r="J9" s="75">
        <f t="shared" si="0"/>
        <v>0</v>
      </c>
      <c r="K9" s="82">
        <f>SUM(K10:K16,K19:K27)</f>
        <v>70</v>
      </c>
      <c r="L9" s="75">
        <f t="shared" si="0"/>
        <v>18810.57</v>
      </c>
      <c r="M9" s="75">
        <f t="shared" si="0"/>
        <v>145</v>
      </c>
      <c r="N9" s="75">
        <f t="shared" si="0"/>
        <v>39928.2999999999</v>
      </c>
      <c r="O9" s="82">
        <f t="shared" si="0"/>
        <v>225</v>
      </c>
      <c r="P9" s="75">
        <f t="shared" si="0"/>
        <v>69454.9099999998</v>
      </c>
      <c r="Q9" s="82">
        <f t="shared" si="0"/>
        <v>0</v>
      </c>
      <c r="R9" s="75">
        <f t="shared" si="0"/>
        <v>0</v>
      </c>
      <c r="S9" s="82">
        <f t="shared" si="0"/>
        <v>225</v>
      </c>
      <c r="T9" s="75">
        <f t="shared" si="0"/>
        <v>69454.9099999998</v>
      </c>
    </row>
    <row r="10" spans="1:20" ht="16.5" customHeight="1">
      <c r="A10" s="83">
        <v>2</v>
      </c>
      <c r="B10" s="99" t="s">
        <v>5</v>
      </c>
      <c r="C10" s="85">
        <v>501</v>
      </c>
      <c r="D10" s="85"/>
      <c r="E10" s="76">
        <v>225844.010000001</v>
      </c>
      <c r="F10" s="76"/>
      <c r="G10" s="76">
        <v>307</v>
      </c>
      <c r="H10" s="76">
        <v>151873.790000001</v>
      </c>
      <c r="I10" s="76"/>
      <c r="J10" s="76"/>
      <c r="K10" s="76">
        <v>39</v>
      </c>
      <c r="L10" s="76">
        <v>12525.69</v>
      </c>
      <c r="M10" s="76">
        <v>130</v>
      </c>
      <c r="N10" s="76">
        <v>36030.6999999999</v>
      </c>
      <c r="O10" s="85">
        <f aca="true" t="shared" si="1" ref="O10:P12">SUM(Q10,S10)</f>
        <v>194</v>
      </c>
      <c r="P10" s="76">
        <f t="shared" si="1"/>
        <v>62268.7099999998</v>
      </c>
      <c r="Q10" s="85"/>
      <c r="R10" s="76"/>
      <c r="S10" s="85">
        <v>194</v>
      </c>
      <c r="T10" s="76">
        <v>62268.7099999998</v>
      </c>
    </row>
    <row r="11" spans="1:20" ht="19.5" customHeight="1">
      <c r="A11" s="83">
        <v>3</v>
      </c>
      <c r="B11" s="99" t="s">
        <v>1</v>
      </c>
      <c r="C11" s="85">
        <v>112</v>
      </c>
      <c r="D11" s="85">
        <v>2</v>
      </c>
      <c r="E11" s="76">
        <v>27283.1999999999</v>
      </c>
      <c r="F11" s="76">
        <v>487.2</v>
      </c>
      <c r="G11" s="76">
        <v>84</v>
      </c>
      <c r="H11" s="76">
        <v>20335.41</v>
      </c>
      <c r="I11" s="76"/>
      <c r="J11" s="76"/>
      <c r="K11" s="85">
        <v>9</v>
      </c>
      <c r="L11" s="76">
        <v>2021.88</v>
      </c>
      <c r="M11" s="85">
        <v>9</v>
      </c>
      <c r="N11" s="76">
        <v>2436</v>
      </c>
      <c r="O11" s="85">
        <f t="shared" si="1"/>
        <v>25</v>
      </c>
      <c r="P11" s="76">
        <f t="shared" si="1"/>
        <v>6090</v>
      </c>
      <c r="Q11" s="85"/>
      <c r="R11" s="76"/>
      <c r="S11" s="85">
        <v>25</v>
      </c>
      <c r="T11" s="76">
        <v>6090</v>
      </c>
    </row>
    <row r="12" spans="1:20" ht="15" customHeight="1">
      <c r="A12" s="83">
        <v>4</v>
      </c>
      <c r="B12" s="99" t="s">
        <v>67</v>
      </c>
      <c r="C12" s="85">
        <v>170</v>
      </c>
      <c r="D12" s="85"/>
      <c r="E12" s="76">
        <v>41411.9999999999</v>
      </c>
      <c r="F12" s="76"/>
      <c r="G12" s="76">
        <v>167</v>
      </c>
      <c r="H12" s="76">
        <v>40644.6499999999</v>
      </c>
      <c r="I12" s="76"/>
      <c r="J12" s="76"/>
      <c r="K12" s="85">
        <v>9</v>
      </c>
      <c r="L12" s="76">
        <v>1948.8</v>
      </c>
      <c r="M12" s="85">
        <v>6</v>
      </c>
      <c r="N12" s="76">
        <v>1461.6</v>
      </c>
      <c r="O12" s="85">
        <f t="shared" si="1"/>
        <v>3</v>
      </c>
      <c r="P12" s="76">
        <f t="shared" si="1"/>
        <v>730.8</v>
      </c>
      <c r="Q12" s="85"/>
      <c r="R12" s="76"/>
      <c r="S12" s="85">
        <v>3</v>
      </c>
      <c r="T12" s="76">
        <v>730.8</v>
      </c>
    </row>
    <row r="13" spans="1:20" ht="15.75" customHeight="1">
      <c r="A13" s="83">
        <v>5</v>
      </c>
      <c r="B13" s="99" t="s">
        <v>68</v>
      </c>
      <c r="C13" s="85">
        <v>5</v>
      </c>
      <c r="D13" s="85"/>
      <c r="E13" s="76">
        <v>1218</v>
      </c>
      <c r="F13" s="76"/>
      <c r="G13" s="76">
        <v>5</v>
      </c>
      <c r="H13" s="76">
        <v>1218.2</v>
      </c>
      <c r="I13" s="76"/>
      <c r="J13" s="76"/>
      <c r="K13" s="76">
        <v>2</v>
      </c>
      <c r="L13" s="76">
        <v>487.2</v>
      </c>
      <c r="M13" s="76"/>
      <c r="N13" s="76"/>
      <c r="O13" s="85">
        <f aca="true" t="shared" si="2" ref="O13:P43">SUM(Q13,S13)</f>
        <v>0</v>
      </c>
      <c r="P13" s="76">
        <f t="shared" si="2"/>
        <v>0</v>
      </c>
      <c r="Q13" s="85"/>
      <c r="R13" s="76"/>
      <c r="S13" s="85"/>
      <c r="T13" s="76"/>
    </row>
    <row r="14" spans="1:20" ht="16.5" customHeight="1">
      <c r="A14" s="83">
        <v>6</v>
      </c>
      <c r="B14" s="99" t="s">
        <v>6</v>
      </c>
      <c r="C14" s="85">
        <v>433</v>
      </c>
      <c r="D14" s="85"/>
      <c r="E14" s="76">
        <v>53592.0000000004</v>
      </c>
      <c r="F14" s="76"/>
      <c r="G14" s="76">
        <v>433</v>
      </c>
      <c r="H14" s="76">
        <v>53176.9000000003</v>
      </c>
      <c r="I14" s="76"/>
      <c r="J14" s="76"/>
      <c r="K14" s="76">
        <v>7</v>
      </c>
      <c r="L14" s="76">
        <v>1218</v>
      </c>
      <c r="M14" s="76"/>
      <c r="N14" s="76"/>
      <c r="O14" s="85">
        <f t="shared" si="2"/>
        <v>0</v>
      </c>
      <c r="P14" s="76">
        <f t="shared" si="2"/>
        <v>0</v>
      </c>
      <c r="Q14" s="85"/>
      <c r="R14" s="76"/>
      <c r="S14" s="85"/>
      <c r="T14" s="76"/>
    </row>
    <row r="15" spans="1:20" ht="21" customHeight="1">
      <c r="A15" s="83">
        <v>7</v>
      </c>
      <c r="B15" s="99" t="s">
        <v>7</v>
      </c>
      <c r="C15" s="85">
        <v>43</v>
      </c>
      <c r="D15" s="85"/>
      <c r="E15" s="76">
        <v>5359.2</v>
      </c>
      <c r="F15" s="76"/>
      <c r="G15" s="76">
        <v>40</v>
      </c>
      <c r="H15" s="76">
        <v>5861.19</v>
      </c>
      <c r="I15" s="76"/>
      <c r="J15" s="76"/>
      <c r="K15" s="76">
        <v>3</v>
      </c>
      <c r="L15" s="76">
        <v>487.2</v>
      </c>
      <c r="M15" s="76"/>
      <c r="N15" s="76"/>
      <c r="O15" s="85">
        <f t="shared" si="2"/>
        <v>3</v>
      </c>
      <c r="P15" s="76">
        <f t="shared" si="2"/>
        <v>365.4</v>
      </c>
      <c r="Q15" s="85"/>
      <c r="R15" s="76"/>
      <c r="S15" s="85">
        <v>3</v>
      </c>
      <c r="T15" s="76">
        <v>365.4</v>
      </c>
    </row>
    <row r="16" spans="1:20" ht="33.75" customHeight="1">
      <c r="A16" s="83">
        <v>8</v>
      </c>
      <c r="B16" s="99" t="s">
        <v>71</v>
      </c>
      <c r="C16" s="76">
        <f aca="true" t="shared" si="3" ref="C16:L16">SUM(C17:C18)</f>
        <v>1</v>
      </c>
      <c r="D16" s="76">
        <f t="shared" si="3"/>
        <v>0</v>
      </c>
      <c r="E16" s="76">
        <f t="shared" si="3"/>
        <v>243.6</v>
      </c>
      <c r="F16" s="76">
        <f t="shared" si="3"/>
        <v>0</v>
      </c>
      <c r="G16" s="76">
        <f t="shared" si="3"/>
        <v>1</v>
      </c>
      <c r="H16" s="76">
        <f t="shared" si="3"/>
        <v>243.6</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v>1</v>
      </c>
      <c r="D17" s="85"/>
      <c r="E17" s="76">
        <v>243.6</v>
      </c>
      <c r="F17" s="76"/>
      <c r="G17" s="76">
        <v>1</v>
      </c>
      <c r="H17" s="76">
        <v>243.6</v>
      </c>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15</v>
      </c>
      <c r="D19" s="85"/>
      <c r="E19" s="76">
        <v>1827</v>
      </c>
      <c r="F19" s="76"/>
      <c r="G19" s="76">
        <v>15</v>
      </c>
      <c r="H19" s="76">
        <v>1827.2</v>
      </c>
      <c r="I19" s="76"/>
      <c r="J19" s="76"/>
      <c r="K19" s="85"/>
      <c r="L19" s="76"/>
      <c r="M19" s="85"/>
      <c r="N19" s="76"/>
      <c r="O19" s="85">
        <f t="shared" si="2"/>
        <v>0</v>
      </c>
      <c r="P19" s="76">
        <f t="shared" si="2"/>
        <v>0</v>
      </c>
      <c r="Q19" s="85"/>
      <c r="R19" s="76"/>
      <c r="S19" s="85"/>
      <c r="T19" s="76"/>
    </row>
    <row r="20" spans="1:20" ht="30" customHeight="1">
      <c r="A20" s="83">
        <v>12</v>
      </c>
      <c r="B20" s="99" t="s">
        <v>9</v>
      </c>
      <c r="C20" s="85">
        <v>3</v>
      </c>
      <c r="D20" s="85"/>
      <c r="E20" s="76">
        <v>565.76</v>
      </c>
      <c r="F20" s="76"/>
      <c r="G20" s="76">
        <v>3</v>
      </c>
      <c r="H20" s="76">
        <v>565.76</v>
      </c>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c r="E21" s="76">
        <v>243.6</v>
      </c>
      <c r="F21" s="76"/>
      <c r="G21" s="76">
        <v>2</v>
      </c>
      <c r="H21" s="76">
        <v>243.6</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8</v>
      </c>
      <c r="D23" s="85"/>
      <c r="E23" s="76">
        <v>974.4</v>
      </c>
      <c r="F23" s="76"/>
      <c r="G23" s="76">
        <v>8</v>
      </c>
      <c r="H23" s="76">
        <v>953.1</v>
      </c>
      <c r="I23" s="76"/>
      <c r="J23" s="76"/>
      <c r="K23" s="85">
        <v>1</v>
      </c>
      <c r="L23" s="76">
        <v>121.8</v>
      </c>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71</v>
      </c>
      <c r="D44" s="82">
        <f aca="true" t="shared" si="5" ref="D44:T44">SUM(D45:D51)</f>
        <v>0</v>
      </c>
      <c r="E44" s="75">
        <f>SUM(E45:E51)</f>
        <v>5188.68</v>
      </c>
      <c r="F44" s="75">
        <f t="shared" si="5"/>
        <v>0</v>
      </c>
      <c r="G44" s="75">
        <f>SUM(G45:G51)</f>
        <v>60</v>
      </c>
      <c r="H44" s="75">
        <f>SUM(H45:H51)</f>
        <v>4344.84</v>
      </c>
      <c r="I44" s="82">
        <f t="shared" si="5"/>
        <v>0</v>
      </c>
      <c r="J44" s="75">
        <f t="shared" si="5"/>
        <v>0</v>
      </c>
      <c r="K44" s="82">
        <f t="shared" si="5"/>
        <v>6</v>
      </c>
      <c r="L44" s="75">
        <f t="shared" si="5"/>
        <v>438.48</v>
      </c>
      <c r="M44" s="82">
        <f>SUM(M45:M51)</f>
        <v>0</v>
      </c>
      <c r="N44" s="75">
        <f>SUM(N45:N51)</f>
        <v>0</v>
      </c>
      <c r="O44" s="82">
        <f t="shared" si="5"/>
        <v>11</v>
      </c>
      <c r="P44" s="75">
        <f t="shared" si="5"/>
        <v>803.88</v>
      </c>
      <c r="Q44" s="82">
        <f t="shared" si="5"/>
        <v>0</v>
      </c>
      <c r="R44" s="75">
        <f t="shared" si="5"/>
        <v>0</v>
      </c>
      <c r="S44" s="82">
        <f t="shared" si="5"/>
        <v>11</v>
      </c>
      <c r="T44" s="75">
        <f t="shared" si="5"/>
        <v>803.88</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71</v>
      </c>
      <c r="D46" s="85"/>
      <c r="E46" s="76">
        <v>5188.68</v>
      </c>
      <c r="F46" s="76"/>
      <c r="G46" s="76">
        <v>60</v>
      </c>
      <c r="H46" s="76">
        <v>4344.84</v>
      </c>
      <c r="I46" s="76"/>
      <c r="J46" s="76"/>
      <c r="K46" s="85">
        <v>6</v>
      </c>
      <c r="L46" s="76">
        <v>438.48</v>
      </c>
      <c r="M46" s="85"/>
      <c r="N46" s="76"/>
      <c r="O46" s="85">
        <f>SUM(Q46,S46)</f>
        <v>11</v>
      </c>
      <c r="P46" s="76">
        <f>SUM(R46,T46)</f>
        <v>803.88</v>
      </c>
      <c r="Q46" s="85"/>
      <c r="R46" s="76"/>
      <c r="S46" s="85">
        <v>11</v>
      </c>
      <c r="T46" s="76">
        <v>803.88</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11</v>
      </c>
      <c r="D52" s="82">
        <f aca="true" t="shared" si="7" ref="D52:P52">SUM(D53:D57)</f>
        <v>0</v>
      </c>
      <c r="E52" s="75">
        <f t="shared" si="7"/>
        <v>101</v>
      </c>
      <c r="F52" s="75">
        <f t="shared" si="7"/>
        <v>0</v>
      </c>
      <c r="G52" s="75">
        <f>SUM(G53:G57)</f>
        <v>11</v>
      </c>
      <c r="H52" s="75">
        <f>SUM(H53:H57)</f>
        <v>101</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5</v>
      </c>
      <c r="D53" s="85">
        <v>0</v>
      </c>
      <c r="E53" s="76">
        <v>8</v>
      </c>
      <c r="F53" s="76">
        <v>0</v>
      </c>
      <c r="G53" s="76">
        <v>5</v>
      </c>
      <c r="H53" s="76">
        <v>8</v>
      </c>
      <c r="I53" s="76"/>
      <c r="J53" s="76"/>
      <c r="K53" s="85"/>
      <c r="L53" s="76"/>
      <c r="M53" s="85"/>
      <c r="N53" s="76"/>
      <c r="O53" s="85">
        <f t="shared" si="6"/>
        <v>0</v>
      </c>
      <c r="P53" s="76">
        <f t="shared" si="6"/>
        <v>0</v>
      </c>
      <c r="Q53" s="85"/>
      <c r="R53" s="76"/>
      <c r="S53" s="85"/>
      <c r="T53" s="76"/>
    </row>
    <row r="54" spans="1:20" ht="22.5" customHeight="1">
      <c r="A54" s="83">
        <v>46</v>
      </c>
      <c r="B54" s="99" t="s">
        <v>34</v>
      </c>
      <c r="C54" s="85">
        <v>1</v>
      </c>
      <c r="D54" s="85">
        <v>0</v>
      </c>
      <c r="E54" s="76">
        <v>3</v>
      </c>
      <c r="F54" s="76">
        <v>0</v>
      </c>
      <c r="G54" s="76">
        <v>1</v>
      </c>
      <c r="H54" s="76">
        <v>3</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5</v>
      </c>
      <c r="D56" s="85">
        <v>0</v>
      </c>
      <c r="E56" s="76">
        <v>90</v>
      </c>
      <c r="F56" s="76">
        <v>0</v>
      </c>
      <c r="G56" s="76">
        <v>5</v>
      </c>
      <c r="H56" s="76">
        <v>90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807</v>
      </c>
      <c r="D58" s="85">
        <v>0</v>
      </c>
      <c r="E58" s="76">
        <v>29487.7800000005</v>
      </c>
      <c r="F58" s="76">
        <v>0</v>
      </c>
      <c r="G58" s="76">
        <v>498</v>
      </c>
      <c r="H58" s="76">
        <v>18196.9200000002</v>
      </c>
      <c r="I58" s="76"/>
      <c r="J58" s="76"/>
      <c r="K58" s="85"/>
      <c r="L58" s="76"/>
      <c r="M58" s="85">
        <v>803</v>
      </c>
      <c r="N58" s="76">
        <v>29341.6200000005</v>
      </c>
      <c r="O58" s="85">
        <f>SUM(Q58,S58)</f>
        <v>4</v>
      </c>
      <c r="P58" s="76">
        <f>SUM(R58,T58)</f>
        <v>146.16</v>
      </c>
      <c r="Q58" s="85"/>
      <c r="R58" s="76"/>
      <c r="S58" s="85">
        <v>4</v>
      </c>
      <c r="T58" s="76">
        <v>146.16</v>
      </c>
    </row>
    <row r="59" spans="1:20" ht="15.75">
      <c r="A59" s="83">
        <v>51</v>
      </c>
      <c r="B59" s="86" t="s">
        <v>121</v>
      </c>
      <c r="C59" s="75">
        <f>SUM(C9,C28,C44,C52,C58)</f>
        <v>2182</v>
      </c>
      <c r="D59" s="75">
        <f>SUM(D9,D28,D44,D52,D58)</f>
        <v>2</v>
      </c>
      <c r="E59" s="75">
        <f aca="true" t="shared" si="8" ref="E59:T59">SUM(E9,E28,E44,E52,E58)</f>
        <v>393340.23000000167</v>
      </c>
      <c r="F59" s="75">
        <f t="shared" si="8"/>
        <v>487.2</v>
      </c>
      <c r="G59" s="75">
        <f t="shared" si="8"/>
        <v>1634</v>
      </c>
      <c r="H59" s="75">
        <f t="shared" si="8"/>
        <v>299586.16000000143</v>
      </c>
      <c r="I59" s="75">
        <f t="shared" si="8"/>
        <v>0</v>
      </c>
      <c r="J59" s="75">
        <f t="shared" si="8"/>
        <v>0</v>
      </c>
      <c r="K59" s="75">
        <f t="shared" si="8"/>
        <v>76</v>
      </c>
      <c r="L59" s="75">
        <f t="shared" si="8"/>
        <v>19249.05</v>
      </c>
      <c r="M59" s="75">
        <f t="shared" si="8"/>
        <v>948</v>
      </c>
      <c r="N59" s="75">
        <f t="shared" si="8"/>
        <v>69269.9200000004</v>
      </c>
      <c r="O59" s="75">
        <f t="shared" si="8"/>
        <v>240</v>
      </c>
      <c r="P59" s="75">
        <f t="shared" si="8"/>
        <v>70404.94999999981</v>
      </c>
      <c r="Q59" s="75">
        <f t="shared" si="8"/>
        <v>0</v>
      </c>
      <c r="R59" s="75">
        <f t="shared" si="8"/>
        <v>0</v>
      </c>
      <c r="S59" s="75">
        <f t="shared" si="8"/>
        <v>240</v>
      </c>
      <c r="T59" s="75">
        <f t="shared" si="8"/>
        <v>70404.94999999981</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&amp;L8CD9A549&amp;CФорма № 10 (судовий збір), Підрозділ: Нововолинський міський суд Волинської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240</v>
      </c>
      <c r="F5" s="58">
        <f>SUM(F6:F31)</f>
        <v>70404.94999999991</v>
      </c>
    </row>
    <row r="6" spans="1:6" s="3" customFormat="1" ht="19.5" customHeight="1">
      <c r="A6" s="74">
        <v>2</v>
      </c>
      <c r="B6" s="122" t="s">
        <v>116</v>
      </c>
      <c r="C6" s="123"/>
      <c r="D6" s="124"/>
      <c r="E6" s="56">
        <v>33</v>
      </c>
      <c r="F6" s="78">
        <v>16695.47</v>
      </c>
    </row>
    <row r="7" spans="1:6" s="3" customFormat="1" ht="21.75" customHeight="1">
      <c r="A7" s="74">
        <v>3</v>
      </c>
      <c r="B7" s="122" t="s">
        <v>114</v>
      </c>
      <c r="C7" s="123"/>
      <c r="D7" s="124"/>
      <c r="E7" s="56">
        <v>16</v>
      </c>
      <c r="F7" s="57">
        <v>5677.1</v>
      </c>
    </row>
    <row r="8" spans="1:6" s="3" customFormat="1" ht="15.75" customHeight="1">
      <c r="A8" s="74">
        <v>4</v>
      </c>
      <c r="B8" s="122" t="s">
        <v>59</v>
      </c>
      <c r="C8" s="123"/>
      <c r="D8" s="124"/>
      <c r="E8" s="56">
        <v>121</v>
      </c>
      <c r="F8" s="57">
        <v>29475.5999999999</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2</v>
      </c>
      <c r="F11" s="57">
        <v>4913.54</v>
      </c>
    </row>
    <row r="12" spans="1:6" s="3" customFormat="1" ht="16.5" customHeight="1">
      <c r="A12" s="74">
        <v>8</v>
      </c>
      <c r="B12" s="89" t="s">
        <v>61</v>
      </c>
      <c r="C12" s="90"/>
      <c r="D12" s="91"/>
      <c r="E12" s="56"/>
      <c r="F12" s="57"/>
    </row>
    <row r="13" spans="1:6" s="3" customFormat="1" ht="15.75" customHeight="1">
      <c r="A13" s="74">
        <v>9</v>
      </c>
      <c r="B13" s="89" t="s">
        <v>62</v>
      </c>
      <c r="C13" s="90"/>
      <c r="D13" s="91"/>
      <c r="E13" s="56">
        <v>12</v>
      </c>
      <c r="F13" s="57">
        <v>2557.8</v>
      </c>
    </row>
    <row r="14" spans="1:6" s="3" customFormat="1" ht="27" customHeight="1">
      <c r="A14" s="74">
        <v>10</v>
      </c>
      <c r="B14" s="122" t="s">
        <v>118</v>
      </c>
      <c r="C14" s="123"/>
      <c r="D14" s="124"/>
      <c r="E14" s="56">
        <v>1</v>
      </c>
      <c r="F14" s="57">
        <v>243.6</v>
      </c>
    </row>
    <row r="15" spans="1:6" s="3" customFormat="1" ht="21" customHeight="1">
      <c r="A15" s="74">
        <v>11</v>
      </c>
      <c r="B15" s="89" t="s">
        <v>22</v>
      </c>
      <c r="C15" s="90"/>
      <c r="D15" s="91"/>
      <c r="E15" s="56">
        <v>32</v>
      </c>
      <c r="F15" s="57">
        <v>5602.8</v>
      </c>
    </row>
    <row r="16" spans="1:6" s="3" customFormat="1" ht="19.5" customHeight="1">
      <c r="A16" s="74">
        <v>12</v>
      </c>
      <c r="B16" s="89" t="s">
        <v>63</v>
      </c>
      <c r="C16" s="90"/>
      <c r="D16" s="91"/>
      <c r="E16" s="56">
        <v>3</v>
      </c>
      <c r="F16" s="57">
        <v>219.24</v>
      </c>
    </row>
    <row r="17" spans="1:6" s="3" customFormat="1" ht="24" customHeight="1">
      <c r="A17" s="74">
        <v>13</v>
      </c>
      <c r="B17" s="117" t="s">
        <v>23</v>
      </c>
      <c r="C17" s="117"/>
      <c r="D17" s="117"/>
      <c r="E17" s="56">
        <v>17</v>
      </c>
      <c r="F17" s="57">
        <v>4289</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v>3</v>
      </c>
      <c r="F27" s="57">
        <v>730.8</v>
      </c>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137</v>
      </c>
      <c r="D37" s="116"/>
      <c r="E37" s="119" t="s">
        <v>138</v>
      </c>
      <c r="F37" s="119"/>
      <c r="G37" s="48"/>
      <c r="H37" s="49"/>
      <c r="I37" s="50"/>
      <c r="J37" s="50"/>
      <c r="K37" s="51"/>
    </row>
    <row r="38" spans="1:11" ht="15">
      <c r="A38" s="63"/>
      <c r="B38" s="73" t="s">
        <v>113</v>
      </c>
      <c r="C38" s="116" t="s">
        <v>139</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&amp;L8CD9A549&amp;CФорма № 10 (судовий збір), Підрозділ: Нововолинський міський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140</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141</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142</v>
      </c>
      <c r="E39" s="137"/>
      <c r="F39" s="137"/>
      <c r="G39" s="137"/>
      <c r="H39" s="138"/>
      <c r="I39" s="11"/>
    </row>
    <row r="40" spans="1:9" ht="12.75" customHeight="1">
      <c r="A40" s="13"/>
      <c r="B40" s="15"/>
      <c r="C40" s="11"/>
      <c r="D40" s="11"/>
      <c r="E40" s="11"/>
      <c r="F40" s="11"/>
      <c r="G40" s="11"/>
      <c r="H40" s="13"/>
      <c r="I40" s="11"/>
    </row>
    <row r="41" spans="1:8" ht="12.75" customHeight="1">
      <c r="A41" s="13"/>
      <c r="B41" s="143" t="s">
        <v>143</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&amp;L8CD9A549&amp;C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2015-04-14T12:30:26Z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збір)_165_4.2014 </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8CD9A549</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