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<sst xmlns="http://schemas.openxmlformats.org/spreadsheetml/2006/main" count="295" uniqueCount="221">
  <si>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</si>
  <si>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</si>
  <si>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</si>
  <si>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</si>
  <si>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</si>
  <si>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</si>
  <si>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</si>
  <si>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</si>
  <si>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</si>
  <si>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</si>
  <si>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</si>
  <si>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</si>
  <si>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</si>
  <si>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</si>
  <si>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</si>
  <si>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</si>
  <si>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</si>
  <si>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</si>
  <si>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</si>
  <si>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</si>
  <si>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</si>
  <si>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</si>
  <si>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</si>
  <si>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</si>
  <si>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</si>
  <si>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</si>
  <si>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</si>
  <si>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</si>
  <si>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</si>
  <si>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</si>
  <si>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</si>
  <si>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</si>
  <si>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</si>
  <si>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</si>
  <si>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</si>
  <si>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</si>
  <si>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</si>
  <si>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</si>
  <si>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</si>
  <si>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</si>
  <si>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</si>
  <si>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</si>
  <si>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</si>
  <si>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</si>
  <si>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</si>
  <si>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</si>
  <si>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</si>
  <si>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</si>
  <si>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</si>
  <si>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</si>
  <si>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</si>
  <si>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</si>
  <si>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</si>
  <si>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</si>
  <si>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</si>
  <si>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</si>
  <si>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</si>
  <si>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</si>
  <si>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</si>
  <si>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</si>
  <si>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</si>
  <si>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</si>
  <si>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</si>
  <si>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</si>
  <si>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</si>
  <si>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</si>
  <si>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</si>
  <si>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</si>
  <si>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</si>
  <si>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</si>
  <si>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</si>
  <si>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</si>
  <si>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</si>
  <si>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</si>
  <si>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</si>
  <si>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</si>
  <si>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</si>
  <si>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</si>
  <si>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</si>
  <si>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</si>
  <si>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</si>
  <si>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</si>
  <si>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</si>
  <si>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</si>
  <si>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</si>
  <si>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</si>
  <si>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</si>
  <si>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</si>
  <si>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</si>
  <si>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</si>
  <si>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</si>
  <si>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</si>
  <si>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</si>
  <si>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</si>
  <si>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</si>
  <si>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</si>
  <si>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</si>
  <si>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</si>
  <si>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</si>
  <si>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</si>
  <si>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</si>
  <si>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</si>
  <si>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</si>
  <si>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</si>
  <si>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</si>
  <si>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</si>
  <si>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</si>
  <si>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</si>
  <si>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</si>
  <si>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</si>
  <si>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</si>
  <si>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</si>
  <si>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</si>
  <si>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</si>
  <si>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</si>
  <si>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</si>
  <si>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</si>
  <si>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</si>
  <si>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</si>
  <si>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</si>
  <si>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</si>
  <si>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</si>
  <si>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</si>
  <si>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</si>
  <si>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</si>
  <si>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</si>
  <si>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</si>
  <si>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</si>
  <si>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</si>
  <si>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</si>
  <si>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</si>
  <si>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</si>
  <si>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</si>
  <si>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</si>
  <si>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</si>
  <si>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</si>
  <si>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</si>
  <si>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</si>
  <si>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</si>
  <si>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</si>
  <si>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</si>
  <si>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</si>
  <si>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</si>
  <si>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</si>
  <si>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</si>
  <si>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</si>
  <si>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</si>
  <si>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</si>
  <si>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</si>
  <si>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</si>
  <si>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</si>
  <si>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</si>
  <si>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</si>
  <si>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</si>
  <si>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</si>
  <si>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</si>
  <si>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</si>
  <si>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</si>
  <si>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</si>
  <si>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</si>
  <si>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</si>
  <si>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</si>
  <si>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</si>
  <si>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</si>
  <si>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</si>
  <si>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</si>
  <si>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</si>
  <si>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</si>
  <si>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</si>
  <si>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</si>
  <si>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</si>
  <si>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</si>
  <si>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</si>
  <si>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</si>
  <si>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</si>
  <si>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</si>
  <si>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</si>
  <si>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</si>
  <si>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</si>
  <si>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</si>
  <si>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</si>
  <si>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</si>
  <si>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</si>
  <si>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</si>
  <si>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</si>
  <si>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</si>
  <si>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</si>
  <si>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</si>
  <si>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</si>
  <si>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</si>
  <si>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</si>
  <si>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</si>
  <si>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</si>
  <si>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</si>
  <si>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</si>
  <si>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</si>
  <si>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</si>
  <si>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</si>
  <si>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</si>
  <si>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</si>
  <si>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</si>
  <si>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</si>
  <si>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</si>
  <si>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</si>
  <si>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</si>
  <si>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</si>
  <si>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</si>
  <si>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</si>
  <si>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</si>
  <si>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</si>
  <si>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</si>
  <si>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</si>
  <si>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</si>
  <si>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</si>
  <si>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</si>
  <si>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</si>
  <si>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</si>
  <si>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Ю.Г. Селещук</t>
  </si>
  <si>
    <t>(03344) 2-29-90</t>
  </si>
  <si>
    <t>inbox@nv.vl.court.gov.ua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</si>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</sst>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&amp;L656B24C4&amp;C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400</v>
      </c>
      <c r="F6" s="103">
        <v>169</v>
      </c>
      <c r="G6" s="103"/>
      <c r="H6" s="103">
        <v>134</v>
      </c>
      <c r="I6" s="121" t="s">
        <v>209</v>
      </c>
      <c r="J6" s="103">
        <v>266</v>
      </c>
      <c r="K6" s="84">
        <v>119</v>
      </c>
      <c r="L6" s="91">
        <f>E6-F6</f>
        <v>231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1056</v>
      </c>
      <c r="F7" s="103">
        <v>1049</v>
      </c>
      <c r="G7" s="103"/>
      <c r="H7" s="103">
        <v>1023</v>
      </c>
      <c r="I7" s="103">
        <v>956</v>
      </c>
      <c r="J7" s="103">
        <v>33</v>
      </c>
      <c r="K7" s="84">
        <v>6</v>
      </c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121</v>
      </c>
      <c r="F9" s="103">
        <v>101</v>
      </c>
      <c r="G9" s="103"/>
      <c r="H9" s="85">
        <v>100</v>
      </c>
      <c r="I9" s="103">
        <v>75</v>
      </c>
      <c r="J9" s="103">
        <v>21</v>
      </c>
      <c r="K9" s="84">
        <v>3</v>
      </c>
      <c r="L9" s="91">
        <f>E9-F9</f>
        <v>20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99</v>
      </c>
      <c r="F14" s="106">
        <v>96</v>
      </c>
      <c r="G14" s="106"/>
      <c r="H14" s="106">
        <v>84</v>
      </c>
      <c r="I14" s="106">
        <v>84</v>
      </c>
      <c r="J14" s="106">
        <v>15</v>
      </c>
      <c r="K14" s="94"/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8</v>
      </c>
      <c r="F15" s="106">
        <v>8</v>
      </c>
      <c r="G15" s="106"/>
      <c r="H15" s="106">
        <v>7</v>
      </c>
      <c r="I15" s="106">
        <v>6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1697</v>
      </c>
      <c r="F16" s="84">
        <f>SUM(F6:F15)</f>
        <v>1436</v>
      </c>
      <c r="G16" s="84">
        <f>SUM(G6:G15)</f>
        <v>0</v>
      </c>
      <c r="H16" s="84">
        <f>SUM(H6:H15)</f>
        <v>1360</v>
      </c>
      <c r="I16" s="84">
        <f>SUM(I6:I15)</f>
        <v>1129</v>
      </c>
      <c r="J16" s="84">
        <f>SUM(J6:J15)</f>
        <v>337</v>
      </c>
      <c r="K16" s="84">
        <f>SUM(K6:K15)</f>
        <v>128</v>
      </c>
      <c r="L16" s="91">
        <f>E16-F16</f>
        <v>261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30</v>
      </c>
      <c r="F17" s="84">
        <v>30</v>
      </c>
      <c r="G17" s="84"/>
      <c r="H17" s="84">
        <v>30</v>
      </c>
      <c r="I17" s="84">
        <v>27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52</v>
      </c>
      <c r="F18" s="84">
        <v>27</v>
      </c>
      <c r="G18" s="84"/>
      <c r="H18" s="84">
        <v>38</v>
      </c>
      <c r="I18" s="84">
        <v>33</v>
      </c>
      <c r="J18" s="84">
        <v>14</v>
      </c>
      <c r="K18" s="84"/>
      <c r="L18" s="91">
        <f>E18-F18</f>
        <v>25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56</v>
      </c>
      <c r="F25" s="94">
        <v>31</v>
      </c>
      <c r="G25" s="94"/>
      <c r="H25" s="94">
        <v>42</v>
      </c>
      <c r="I25" s="94">
        <v>34</v>
      </c>
      <c r="J25" s="94">
        <v>14</v>
      </c>
      <c r="K25" s="94"/>
      <c r="L25" s="91">
        <f>E25-F25</f>
        <v>25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621</v>
      </c>
      <c r="F26" s="84">
        <v>587</v>
      </c>
      <c r="G26" s="84"/>
      <c r="H26" s="84">
        <v>546</v>
      </c>
      <c r="I26" s="84">
        <v>506</v>
      </c>
      <c r="J26" s="84">
        <v>75</v>
      </c>
      <c r="K26" s="84"/>
      <c r="L26" s="91">
        <f>E26-F26</f>
        <v>34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436</v>
      </c>
      <c r="F28" s="84">
        <v>406</v>
      </c>
      <c r="G28" s="84">
        <v>3</v>
      </c>
      <c r="H28" s="84">
        <v>402</v>
      </c>
      <c r="I28" s="84">
        <v>371</v>
      </c>
      <c r="J28" s="84">
        <v>34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621</v>
      </c>
      <c r="F29" s="84">
        <v>373</v>
      </c>
      <c r="G29" s="84">
        <v>5</v>
      </c>
      <c r="H29" s="84">
        <v>424</v>
      </c>
      <c r="I29" s="84">
        <v>356</v>
      </c>
      <c r="J29" s="84">
        <v>197</v>
      </c>
      <c r="K29" s="84">
        <v>39</v>
      </c>
      <c r="L29" s="91">
        <f>E29-F29</f>
        <v>248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67</v>
      </c>
      <c r="F30" s="84">
        <v>67</v>
      </c>
      <c r="G30" s="84"/>
      <c r="H30" s="84">
        <v>66</v>
      </c>
      <c r="I30" s="84">
        <v>66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81</v>
      </c>
      <c r="F31" s="84">
        <v>67</v>
      </c>
      <c r="G31" s="84">
        <v>1</v>
      </c>
      <c r="H31" s="84">
        <v>62</v>
      </c>
      <c r="I31" s="84">
        <v>56</v>
      </c>
      <c r="J31" s="84">
        <v>19</v>
      </c>
      <c r="K31" s="84"/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</v>
      </c>
      <c r="F32" s="84">
        <v>7</v>
      </c>
      <c r="G32" s="84"/>
      <c r="H32" s="84">
        <v>6</v>
      </c>
      <c r="I32" s="84">
        <v>1</v>
      </c>
      <c r="J32" s="84">
        <v>3</v>
      </c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2</v>
      </c>
      <c r="G36" s="84"/>
      <c r="H36" s="84">
        <v>3</v>
      </c>
      <c r="I36" s="84">
        <v>1</v>
      </c>
      <c r="J36" s="84">
        <v>2</v>
      </c>
      <c r="K36" s="84">
        <v>1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26</v>
      </c>
      <c r="F37" s="84">
        <v>22</v>
      </c>
      <c r="G37" s="84">
        <v>1</v>
      </c>
      <c r="H37" s="84">
        <v>25</v>
      </c>
      <c r="I37" s="84">
        <v>21</v>
      </c>
      <c r="J37" s="84">
        <v>1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</v>
      </c>
      <c r="F39" s="84">
        <v>5</v>
      </c>
      <c r="G39" s="84"/>
      <c r="H39" s="84">
        <v>6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1440</v>
      </c>
      <c r="F40" s="94">
        <v>1131</v>
      </c>
      <c r="G40" s="94">
        <v>7</v>
      </c>
      <c r="H40" s="94">
        <v>1108</v>
      </c>
      <c r="I40" s="94">
        <v>943</v>
      </c>
      <c r="J40" s="94">
        <v>332</v>
      </c>
      <c r="K40" s="94">
        <v>40</v>
      </c>
      <c r="L40" s="91">
        <f>E40-F40</f>
        <v>309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1074</v>
      </c>
      <c r="F41" s="84">
        <v>960</v>
      </c>
      <c r="G41" s="84"/>
      <c r="H41" s="84">
        <v>929</v>
      </c>
      <c r="I41" s="121" t="s">
        <v>209</v>
      </c>
      <c r="J41" s="84">
        <v>145</v>
      </c>
      <c r="K41" s="84"/>
      <c r="L41" s="91">
        <f>E41-F41</f>
        <v>114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23</v>
      </c>
      <c r="F42" s="84">
        <v>10</v>
      </c>
      <c r="G42" s="84"/>
      <c r="H42" s="84">
        <v>22</v>
      </c>
      <c r="I42" s="121" t="s">
        <v>209</v>
      </c>
      <c r="J42" s="84">
        <v>1</v>
      </c>
      <c r="K42" s="84"/>
      <c r="L42" s="91">
        <f>E42-F42</f>
        <v>13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8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1082</v>
      </c>
      <c r="F45" s="84">
        <f aca="true" t="shared" si="0" ref="F45:K45">F41+F43+F44</f>
        <v>968</v>
      </c>
      <c r="G45" s="84">
        <f t="shared" si="0"/>
        <v>0</v>
      </c>
      <c r="H45" s="84">
        <f t="shared" si="0"/>
        <v>937</v>
      </c>
      <c r="I45" s="84">
        <f>I43+I44</f>
        <v>7</v>
      </c>
      <c r="J45" s="84">
        <f t="shared" si="0"/>
        <v>145</v>
      </c>
      <c r="K45" s="84">
        <f t="shared" si="0"/>
        <v>0</v>
      </c>
      <c r="L45" s="91">
        <f>E45-F45</f>
        <v>114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4275</v>
      </c>
      <c r="F46" s="84">
        <f t="shared" si="1"/>
        <v>3566</v>
      </c>
      <c r="G46" s="84">
        <f t="shared" si="1"/>
        <v>7</v>
      </c>
      <c r="H46" s="84">
        <f t="shared" si="1"/>
        <v>3447</v>
      </c>
      <c r="I46" s="84">
        <f t="shared" si="1"/>
        <v>2113</v>
      </c>
      <c r="J46" s="84">
        <f t="shared" si="1"/>
        <v>828</v>
      </c>
      <c r="K46" s="84">
        <f t="shared" si="1"/>
        <v>168</v>
      </c>
      <c r="L46" s="91">
        <f>E46-F46</f>
        <v>709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&amp;L656B24C4&amp;C&amp;R2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880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&amp;L656B24C4&amp;C&amp;R3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134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81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198480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327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148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769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671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31543907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7532898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2772</v>
      </c>
      <c r="F58" s="109">
        <f>F59+F62+F63+F64</f>
        <v>572</v>
      </c>
      <c r="G58" s="109">
        <f>G59+G62+G63+G64</f>
        <v>82</v>
      </c>
      <c r="H58" s="109">
        <f>H59+H62+H63+H64</f>
        <v>13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1233</v>
      </c>
      <c r="F59" s="94">
        <v>75</v>
      </c>
      <c r="G59" s="94">
        <v>37</v>
      </c>
      <c r="H59" s="94">
        <v>10</v>
      </c>
      <c r="I59" s="94">
        <v>5</v>
      </c>
    </row>
    <row r="60" spans="1:9" ht="13.5" customHeight="1">
      <c r="A60" s="328" t="s">
        <v>202</v>
      </c>
      <c r="B60" s="329"/>
      <c r="C60" s="329"/>
      <c r="D60" s="330"/>
      <c r="E60" s="86">
        <v>44</v>
      </c>
      <c r="F60" s="86">
        <v>46</v>
      </c>
      <c r="G60" s="86">
        <v>30</v>
      </c>
      <c r="H60" s="86">
        <v>10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1019</v>
      </c>
      <c r="F61" s="86">
        <v>3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27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724</v>
      </c>
      <c r="F63" s="84">
        <v>335</v>
      </c>
      <c r="G63" s="84">
        <v>43</v>
      </c>
      <c r="H63" s="84">
        <v>3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802</v>
      </c>
      <c r="F64" s="84">
        <v>135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1732</v>
      </c>
      <c r="G68" s="115">
        <v>19958249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1194</v>
      </c>
      <c r="G69" s="117">
        <v>18030091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538</v>
      </c>
      <c r="G70" s="117">
        <v>1928158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351</v>
      </c>
      <c r="G71" s="115">
        <v>215607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2500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47</v>
      </c>
      <c r="G74" s="117">
        <v>2105431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&amp;L656B24C4&amp;C&amp;R4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20.28985507246377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37.982195845697326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12.048192771084338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96.66292765002804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1149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1425</v>
      </c>
    </row>
    <row r="11" spans="1:4" ht="16.5" customHeight="1">
      <c r="A11" s="215" t="s">
        <v>62</v>
      </c>
      <c r="B11" s="217"/>
      <c r="C11" s="10">
        <v>9</v>
      </c>
      <c r="D11" s="84">
        <v>67</v>
      </c>
    </row>
    <row r="12" spans="1:4" ht="16.5" customHeight="1">
      <c r="A12" s="331" t="s">
        <v>103</v>
      </c>
      <c r="B12" s="331"/>
      <c r="C12" s="10">
        <v>10</v>
      </c>
      <c r="D12" s="84">
        <v>44</v>
      </c>
    </row>
    <row r="13" spans="1:4" ht="16.5" customHeight="1">
      <c r="A13" s="328" t="s">
        <v>202</v>
      </c>
      <c r="B13" s="330"/>
      <c r="C13" s="10">
        <v>11</v>
      </c>
      <c r="D13" s="94">
        <v>326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172</v>
      </c>
    </row>
    <row r="16" spans="1:4" ht="16.5" customHeight="1">
      <c r="A16" s="331" t="s">
        <v>104</v>
      </c>
      <c r="B16" s="331"/>
      <c r="C16" s="10">
        <v>14</v>
      </c>
      <c r="D16" s="84">
        <v>103</v>
      </c>
    </row>
    <row r="17" spans="1:5" ht="16.5" customHeight="1">
      <c r="A17" s="331" t="s">
        <v>108</v>
      </c>
      <c r="B17" s="331"/>
      <c r="C17" s="10">
        <v>15</v>
      </c>
      <c r="D17" s="84">
        <v>54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&amp;L656B24C4&amp;C&amp;R5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SELESHCHUK YULIA</cp:lastModifiedBy>
  <cp:lastPrinted>2021-09-02T06:14:55Z</cp:lastPrinted>
  <dcterms:created xsi:type="dcterms:W3CDTF">2004-04-20T14:33:35Z</dcterms:created>
  <dcterms:modified xsi:type="dcterms:W3CDTF">2023-02-01T15:38:27Z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656B24C4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