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<sst xmlns="http://schemas.openxmlformats.org/spreadsheetml/2006/main" count="155" uniqueCount="129">
  <si>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</si>
  <si>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</si>
  <si>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</si>
  <si>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</si>
  <si>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</si>
  <si>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</si>
  <si>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</si>
  <si>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</si>
  <si>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</si>
  <si>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</si>
  <si>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</si>
  <si>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</si>
  <si>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</si>
  <si>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</si>
  <si>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</si>
  <si>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</si>
  <si>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</si>
  <si>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</si>
  <si>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</si>
  <si>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</si>
  <si>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</si>
  <si>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</si>
  <si>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</si>
  <si>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</si>
  <si>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</si>
  <si>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</si>
  <si>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</si>
  <si>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</si>
  <si>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</si>
  <si>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</si>
  <si>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</si>
  <si>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</si>
  <si>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</si>
  <si>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</si>
  <si>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</si>
  <si>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</si>
  <si>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</si>
  <si>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</si>
  <si>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</si>
  <si>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</si>
  <si>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</si>
  <si>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</si>
  <si>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</si>
  <si>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</si>
  <si>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</si>
  <si>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</si>
  <si>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</si>
  <si>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</si>
  <si>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</si>
  <si>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</si>
  <si>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</si>
  <si>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</si>
  <si>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</si>
  <si>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</si>
  <si>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</si>
  <si>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</si>
  <si>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</si>
  <si>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</si>
  <si>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</si>
  <si>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</si>
  <si>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</si>
  <si>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</si>
  <si>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</si>
  <si>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</si>
  <si>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</si>
  <si>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</si>
  <si>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</si>
  <si>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</si>
  <si>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</si>
  <si>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</si>
  <si>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</si>
  <si>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</si>
  <si>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</si>
  <si>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</si>
  <si>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</si>
  <si>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</si>
  <si>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</si>
  <si>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</si>
  <si>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</si>
  <si>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</si>
  <si>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</si>
  <si>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</si>
  <si>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</si>
  <si>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</si>
  <si>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</si>
  <si>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</si>
  <si>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</si>
  <si>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</si>
  <si>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</si>
  <si>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</si>
  <si>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</si>
  <si>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</si>
  <si>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</si>
  <si>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</si>
  <si>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</si>
  <si>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</si>
  <si>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</si>
  <si>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</si>
  <si>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</si>
  <si>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</si>
  <si>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</si>
  <si>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</si>
  <si>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</si>
  <si>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</si>
  <si>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</si>
  <si>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</si>
  <si>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</si>
  <si>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</si>
  <si>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</si>
  <si>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</si>
  <si>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</si>
  <si>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</si>
  <si>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</si>
  <si>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</si>
  <si>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</si>
  <si>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</si>
  <si>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</si>
  <si>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</si>
  <si>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</si>
  <si>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</si>
  <si>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</si>
  <si>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</si>
  <si>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</si>
  <si>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</si>
  <si>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</si>
  <si>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Ю.Г. Селещук</t>
  </si>
  <si>
    <t>(03344) 2-29-90</t>
  </si>
  <si>
    <t>inbox@nv.vl.court.gov.ua</t>
  </si>
  <si>
    <t>8 січня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</si>
</sst>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&amp;L029CA9B5&amp;C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1145</v>
      </c>
      <c r="D6" s="96">
        <f>SUM(D7,D10,D13,D14,D15,D21,D24,D25,D18,D19,D20)</f>
        <v>766204.4400000013</v>
      </c>
      <c r="E6" s="96">
        <f>SUM(E7,E10,E13,E14,E15,E21,E24,E25,E18,E19,E20)</f>
        <v>863</v>
      </c>
      <c r="F6" s="96">
        <f>SUM(F7,F10,F13,F14,F15,F21,F24,F25,F18,F19,F20)</f>
        <v>584791.4599999996</v>
      </c>
      <c r="G6" s="96">
        <f>SUM(G7,G10,G13,G14,G15,G21,G24,G25,G18,G19,G20)</f>
        <v>76</v>
      </c>
      <c r="H6" s="96">
        <f>SUM(H7,H10,H13,H14,H15,H21,H24,H25,H18,H19,H20)</f>
        <v>34967.4</v>
      </c>
      <c r="I6" s="96">
        <f>SUM(I7,I10,I13,I14,I15,I21,I24,I25,I18,I19,I20)</f>
        <v>240</v>
      </c>
      <c r="J6" s="96">
        <f>SUM(J7,J10,J13,J14,J15,J21,J24,J25,J18,J19,J20)</f>
        <v>317348.23000000004</v>
      </c>
      <c r="K6" s="96">
        <f>SUM(K7,K10,K13,K14,K15,K21,K24,K25,K18,K19,K20)</f>
        <v>241</v>
      </c>
      <c r="L6" s="96">
        <f>SUM(L7,L10,L13,L14,L15,L21,L24,L25,L18,L19,L20)</f>
        <v>151510.26999999987</v>
      </c>
    </row>
    <row r="7" spans="1:12" ht="16.5" customHeight="1">
      <c r="A7" s="87">
        <v>2</v>
      </c>
      <c r="B7" s="90" t="s">
        <v>74</v>
      </c>
      <c r="C7" s="97">
        <v>271</v>
      </c>
      <c r="D7" s="97">
        <v>374608.590000001</v>
      </c>
      <c r="E7" s="97">
        <v>151</v>
      </c>
      <c r="F7" s="97">
        <v>271394.43</v>
      </c>
      <c r="G7" s="97">
        <v>5</v>
      </c>
      <c r="H7" s="97">
        <v>6372.4</v>
      </c>
      <c r="I7" s="97">
        <v>117</v>
      </c>
      <c r="J7" s="97">
        <v>269911.53</v>
      </c>
      <c r="K7" s="97">
        <v>114</v>
      </c>
      <c r="L7" s="97">
        <v>96377.5699999999</v>
      </c>
    </row>
    <row r="8" spans="1:12" ht="16.5" customHeight="1">
      <c r="A8" s="87">
        <v>3</v>
      </c>
      <c r="B8" s="91" t="s">
        <v>75</v>
      </c>
      <c r="C8" s="97">
        <v>100</v>
      </c>
      <c r="D8" s="97">
        <v>196472.07</v>
      </c>
      <c r="E8" s="97">
        <v>96</v>
      </c>
      <c r="F8" s="97">
        <v>188238.07</v>
      </c>
      <c r="G8" s="97">
        <v>3</v>
      </c>
      <c r="H8" s="97">
        <v>5604</v>
      </c>
      <c r="I8" s="97">
        <v>28</v>
      </c>
      <c r="J8" s="97">
        <v>22710.42</v>
      </c>
      <c r="K8" s="97">
        <v>4</v>
      </c>
      <c r="L8" s="97">
        <v>7684</v>
      </c>
    </row>
    <row r="9" spans="1:12" ht="16.5" customHeight="1">
      <c r="A9" s="87">
        <v>4</v>
      </c>
      <c r="B9" s="91" t="s">
        <v>76</v>
      </c>
      <c r="C9" s="97">
        <v>171</v>
      </c>
      <c r="D9" s="97">
        <v>178136.52</v>
      </c>
      <c r="E9" s="97">
        <v>55</v>
      </c>
      <c r="F9" s="97">
        <v>83156.36</v>
      </c>
      <c r="G9" s="97">
        <v>2</v>
      </c>
      <c r="H9" s="97">
        <v>768.4</v>
      </c>
      <c r="I9" s="97">
        <v>89</v>
      </c>
      <c r="J9" s="97">
        <v>247201.11</v>
      </c>
      <c r="K9" s="97">
        <v>110</v>
      </c>
      <c r="L9" s="97">
        <v>88693.5699999999</v>
      </c>
    </row>
    <row r="10" spans="1:12" ht="19.5" customHeight="1">
      <c r="A10" s="87">
        <v>5</v>
      </c>
      <c r="B10" s="90" t="s">
        <v>77</v>
      </c>
      <c r="C10" s="97">
        <v>166</v>
      </c>
      <c r="D10" s="97">
        <v>135622.6</v>
      </c>
      <c r="E10" s="97">
        <v>122</v>
      </c>
      <c r="F10" s="97">
        <v>96149.0799999999</v>
      </c>
      <c r="G10" s="97">
        <v>3</v>
      </c>
      <c r="H10" s="97">
        <v>1536.8</v>
      </c>
      <c r="I10" s="97">
        <v>30</v>
      </c>
      <c r="J10" s="97">
        <v>21613.2</v>
      </c>
      <c r="K10" s="97">
        <v>33</v>
      </c>
      <c r="L10" s="97">
        <v>31120.2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1</v>
      </c>
      <c r="F11" s="97">
        <v>1921</v>
      </c>
      <c r="G11" s="97"/>
      <c r="H11" s="97"/>
      <c r="I11" s="97">
        <v>7</v>
      </c>
      <c r="J11" s="97">
        <v>5378.8</v>
      </c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159</v>
      </c>
      <c r="D12" s="97">
        <v>122175.6</v>
      </c>
      <c r="E12" s="97">
        <v>121</v>
      </c>
      <c r="F12" s="97">
        <v>94228.0799999999</v>
      </c>
      <c r="G12" s="97">
        <v>3</v>
      </c>
      <c r="H12" s="97">
        <v>1536.8</v>
      </c>
      <c r="I12" s="97">
        <v>23</v>
      </c>
      <c r="J12" s="97">
        <v>16234.4</v>
      </c>
      <c r="K12" s="97">
        <v>28</v>
      </c>
      <c r="L12" s="97">
        <v>21515.2</v>
      </c>
    </row>
    <row r="13" spans="1:12" ht="15" customHeight="1">
      <c r="A13" s="87">
        <v>8</v>
      </c>
      <c r="B13" s="90" t="s">
        <v>18</v>
      </c>
      <c r="C13" s="97">
        <v>179</v>
      </c>
      <c r="D13" s="97">
        <v>137543.6</v>
      </c>
      <c r="E13" s="97">
        <v>153</v>
      </c>
      <c r="F13" s="97">
        <v>116367.6</v>
      </c>
      <c r="G13" s="97">
        <v>68</v>
      </c>
      <c r="H13" s="97">
        <v>27058.2</v>
      </c>
      <c r="I13" s="97">
        <v>22</v>
      </c>
      <c r="J13" s="97">
        <v>12040</v>
      </c>
      <c r="K13" s="97">
        <v>6</v>
      </c>
      <c r="L13" s="97">
        <v>4610.4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74</v>
      </c>
      <c r="D15" s="97">
        <v>29007.1</v>
      </c>
      <c r="E15" s="97">
        <v>63</v>
      </c>
      <c r="F15" s="97">
        <v>25650.2</v>
      </c>
      <c r="G15" s="97"/>
      <c r="H15" s="97"/>
      <c r="I15" s="97">
        <v>1</v>
      </c>
      <c r="J15" s="97">
        <v>384.2</v>
      </c>
      <c r="K15" s="97">
        <v>10</v>
      </c>
      <c r="L15" s="97">
        <v>4418.3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/>
      <c r="F16" s="97"/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73</v>
      </c>
      <c r="D17" s="97">
        <v>28046.6</v>
      </c>
      <c r="E17" s="97">
        <v>63</v>
      </c>
      <c r="F17" s="97">
        <v>25650.2</v>
      </c>
      <c r="G17" s="97"/>
      <c r="H17" s="97"/>
      <c r="I17" s="97">
        <v>1</v>
      </c>
      <c r="J17" s="97">
        <v>384.2</v>
      </c>
      <c r="K17" s="97">
        <v>9</v>
      </c>
      <c r="L17" s="97">
        <v>3457.8</v>
      </c>
    </row>
    <row r="18" spans="1:12" ht="21" customHeight="1">
      <c r="A18" s="87">
        <v>13</v>
      </c>
      <c r="B18" s="99" t="s">
        <v>104</v>
      </c>
      <c r="C18" s="97">
        <v>450</v>
      </c>
      <c r="D18" s="97">
        <v>86445.0000000003</v>
      </c>
      <c r="E18" s="97">
        <v>369</v>
      </c>
      <c r="F18" s="97">
        <v>71055.2999999998</v>
      </c>
      <c r="G18" s="97"/>
      <c r="H18" s="97"/>
      <c r="I18" s="97">
        <v>70</v>
      </c>
      <c r="J18" s="97">
        <v>13399.3</v>
      </c>
      <c r="K18" s="97">
        <v>78</v>
      </c>
      <c r="L18" s="97">
        <v>14983.8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292.45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3114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3114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12678.6</v>
      </c>
      <c r="E39" s="96">
        <f>SUM(E40,E47,E48,E49)</f>
        <v>3</v>
      </c>
      <c r="F39" s="96">
        <f>SUM(F40,F47,F48,F49)</f>
        <v>3394.2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12</v>
      </c>
      <c r="L39" s="96">
        <f>SUM(L40,L47,L48,L49)</f>
        <v>9220.8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12678.6</v>
      </c>
      <c r="E40" s="97">
        <f>SUM(E41,E44)</f>
        <v>3</v>
      </c>
      <c r="F40" s="97">
        <f>SUM(F41,F44)</f>
        <v>3394.2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12</v>
      </c>
      <c r="L40" s="97">
        <f>SUM(L41,L44)</f>
        <v>9220.8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12678.6</v>
      </c>
      <c r="E44" s="97">
        <v>3</v>
      </c>
      <c r="F44" s="97">
        <v>3394.2</v>
      </c>
      <c r="G44" s="97"/>
      <c r="H44" s="97"/>
      <c r="I44" s="97"/>
      <c r="J44" s="97"/>
      <c r="K44" s="97">
        <v>12</v>
      </c>
      <c r="L44" s="97">
        <v>9220.8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10757.6</v>
      </c>
      <c r="E46" s="97">
        <v>2</v>
      </c>
      <c r="F46" s="97">
        <v>1473.2</v>
      </c>
      <c r="G46" s="97"/>
      <c r="H46" s="97"/>
      <c r="I46" s="97"/>
      <c r="J46" s="97"/>
      <c r="K46" s="97">
        <v>12</v>
      </c>
      <c r="L46" s="97">
        <v>9220.8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</v>
      </c>
      <c r="D50" s="96">
        <f>SUM(D51:D54)</f>
        <v>178.61</v>
      </c>
      <c r="E50" s="96">
        <f>SUM(E51:E54)</f>
        <v>18</v>
      </c>
      <c r="F50" s="96">
        <f>SUM(F51:F54)</f>
        <v>178.19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120.98</v>
      </c>
      <c r="E51" s="97">
        <v>17</v>
      </c>
      <c r="F51" s="97">
        <v>120.55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248</v>
      </c>
      <c r="D55" s="96">
        <v>95281.5999999996</v>
      </c>
      <c r="E55" s="96">
        <v>95</v>
      </c>
      <c r="F55" s="96">
        <v>36499</v>
      </c>
      <c r="G55" s="96"/>
      <c r="H55" s="96"/>
      <c r="I55" s="96">
        <v>244</v>
      </c>
      <c r="J55" s="96">
        <v>93744.7999999996</v>
      </c>
      <c r="K55" s="97">
        <v>4</v>
      </c>
      <c r="L55" s="96">
        <v>1536.8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1426</v>
      </c>
      <c r="D56" s="96">
        <f t="shared" si="0"/>
        <v>874343.2500000009</v>
      </c>
      <c r="E56" s="96">
        <f t="shared" si="0"/>
        <v>979</v>
      </c>
      <c r="F56" s="96">
        <f t="shared" si="0"/>
        <v>624862.8499999995</v>
      </c>
      <c r="G56" s="96">
        <f t="shared" si="0"/>
        <v>76</v>
      </c>
      <c r="H56" s="96">
        <f t="shared" si="0"/>
        <v>34967.4</v>
      </c>
      <c r="I56" s="96">
        <f t="shared" si="0"/>
        <v>485</v>
      </c>
      <c r="J56" s="96">
        <f t="shared" si="0"/>
        <v>411098.78999999963</v>
      </c>
      <c r="K56" s="96">
        <f t="shared" si="0"/>
        <v>257</v>
      </c>
      <c r="L56" s="96">
        <f t="shared" si="0"/>
        <v>162267.86999999985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&amp;L029CA9B5&amp;CФорма № 10, Підрозділ: Нововолинський міський суд Волинської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241</v>
      </c>
      <c r="F4" s="93">
        <f>SUM(F5:F25)</f>
        <v>143057.87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</v>
      </c>
      <c r="F5" s="95">
        <v>27677.47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11826.9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154</v>
      </c>
      <c r="F7" s="95">
        <v>79145.2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960.5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2305.2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1536.8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27</v>
      </c>
      <c r="F13" s="95">
        <v>16916.4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1536.8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&amp;L029CA9B5&amp;CФорма № 10, Підрозділ: Нововолинський міський суд Волинської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2020-02-04T09:41:21Z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029CA9B5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